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lia.topolova\Documents\Private\Многодетная семья\Геля\БФ Провидение\"/>
    </mc:Choice>
  </mc:AlternateContent>
  <bookViews>
    <workbookView xWindow="0" yWindow="0" windowWidth="19200" windowHeight="7310"/>
  </bookViews>
  <sheets>
    <sheet name="Отчет июнь" sheetId="1" r:id="rId1"/>
    <sheet name="Отчет июль" sheetId="2" r:id="rId2"/>
    <sheet name="Отчет авгус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3" l="1"/>
  <c r="C91" i="2"/>
  <c r="C69" i="1"/>
  <c r="C5" i="1"/>
  <c r="C84" i="3" l="1"/>
  <c r="C5" i="3"/>
  <c r="D84" i="3" s="1"/>
  <c r="C5" i="2"/>
  <c r="C101" i="2"/>
  <c r="D62" i="1"/>
  <c r="D69" i="1"/>
  <c r="C62" i="1"/>
  <c r="C77" i="1" s="1"/>
  <c r="C4" i="2" s="1"/>
  <c r="D91" i="2" l="1"/>
  <c r="D101" i="2"/>
  <c r="D81" i="3"/>
  <c r="C107" i="2"/>
  <c r="C4" i="3" s="1"/>
  <c r="C90" i="3" s="1"/>
</calcChain>
</file>

<file path=xl/sharedStrings.xml><?xml version="1.0" encoding="utf-8"?>
<sst xmlns="http://schemas.openxmlformats.org/spreadsheetml/2006/main" count="286" uniqueCount="40">
  <si>
    <t>итого:</t>
  </si>
  <si>
    <t>Остаток на конец периода</t>
  </si>
  <si>
    <t>Административно-хозяйственные расходы</t>
  </si>
  <si>
    <t>Расходы на уставную деятельность</t>
  </si>
  <si>
    <t>Перевод на банковский счет</t>
  </si>
  <si>
    <t>Перевод на банковский счет через Яндекс-Деньги с учетом комиссии</t>
  </si>
  <si>
    <t>Денежные поступления</t>
  </si>
  <si>
    <t>Остаток на начало периода</t>
  </si>
  <si>
    <t>% от объема за период</t>
  </si>
  <si>
    <t>Сумма, руб.</t>
  </si>
  <si>
    <t>Дата</t>
  </si>
  <si>
    <t>Название</t>
  </si>
  <si>
    <t>Отчет о пожертвованиях и расходах благотворительного фонда помощи недоношенным детям и их семьям "Провидение"</t>
  </si>
  <si>
    <t>Период: июль 2019 г.</t>
  </si>
  <si>
    <t>Период: июнь 2019 г.</t>
  </si>
  <si>
    <t>Информирование об операциях поступления и/или списания по банковскому(им) счету(ам) в рублях РФ за период с '01/07/2019' по '31/07/2019'.</t>
  </si>
  <si>
    <t>Оплата за организацию привлечения партнеров для оказания благотворительной помощи согласно Договора №5 от 15/04/19 и акта №01 от 02/07/2019, НДС не облагается.</t>
  </si>
  <si>
    <t>Оплата за организацию привлечения партнеров для оказания благотворительной помощи согласно Договора №1 от 03/07/19 и акта №02 от 05/08/2019, НДС не облагается.</t>
  </si>
  <si>
    <t>За SMS-информирование по операциям, совершенным с использованием бизнес-карт по счету 40703810740000003761 за период с '01/08/2019' по '31/08/2019'.</t>
  </si>
  <si>
    <t>Информирование об операциях поступления и/или списания по банковскому(им) счету(ам) в рублях РФ за период с '01/06/2019' по '30/06/2019'.</t>
  </si>
  <si>
    <t>Комиссия в другие банки (кредитные организации, Банк России) за ПП/ПТ через ДБО согласно договору РКО №40703810740000003761 от '04/09/2018'. Документы:  Документ(ы):; от 19/07/19 №№: 32 (120190 RUR  ), 35 (1201</t>
  </si>
  <si>
    <t>Оплата за бухгалтерское обслуживание за август 2019 года по Договору №0312/2018 от 03/12/2018г., НДС не облагается.</t>
  </si>
  <si>
    <t>За SMS-информирование по операциям, совершенным с использованием бизнес-карт по счету 40703810740000003761 за период с '01/07/2019' по '31/07/2019'.</t>
  </si>
  <si>
    <t>Оплата по Договору №БФ-20 от 29/10/2018 и счету № 258 от 29 мая 2019. Оплата за лечение и госпитализацию Степаненко А.А. 12.01.2018 г.р. НДС не облагается.</t>
  </si>
  <si>
    <t>Оплата по Договору №БФ-20 от 29/10/2018 и счету № 359 от 18 июля 2019. Оплата за лечение и госпитализацию Ивлевой Д.А. 15.03.2019 г.р. НДС не облагается.</t>
  </si>
  <si>
    <t>Оплата по Договору №БФ-20 от 29/10/2018 и счету № 338 от 09 июля 2019. Оплата за лечение и госпитализацию Рябинин М.А. 02.04.2019 г.р. НДС не облагается.</t>
  </si>
  <si>
    <t>Оплата по Договору №БФ-20 от 29/10/2018 и счету № 339 от 08 июля 2019. Оплата за лечение и госпитализацию Джелеманов Ф.О. 20.02.2019 г.р. НДС не облагается.</t>
  </si>
  <si>
    <t>Оплата по Договору №БФ-20 от 29/10/2018 и счету № 252 от 29 мая 2019. Оплата за лечение и госпитализацию Ниязова Р.Р. 05.01.2019 г.р. НДС не облагается.</t>
  </si>
  <si>
    <t>Оплата по Договору №БФ-20 от 29/10/2018 и счету № 352 от 12 июля 2019. Оплата за лечение и госпитализацию Спиридонова В.М. 09.04.2019 г.р. НДС не облагается.</t>
  </si>
  <si>
    <t>Оплата по Договору №БФ-20 от 29/10/2018 и счету № 289 от 25 июня 2019. Оплата за лечение и госпитализацию Мирзоян А.Э. 06.04.2019 г.р. НДС не облагается.</t>
  </si>
  <si>
    <t>Оплата по Договору №БФ-20 от 29/10/2018 и счету № 224 от 16 мая 2019. Оплата за лечение и госпитализацию Финагина Е.Д. 15.02.2019 г.р. НДС не облагается.</t>
  </si>
  <si>
    <t>Оплата по Договору №БФ-20 от 29/10/2018 и счету № 263 от 31 мая 2019. Оплата за лечение и госпитализацию Любимова И.И.21.03.2019 г.р. НДС не облагается.</t>
  </si>
  <si>
    <t>Оплата по Договору №БФ-20 от 29/10/2018 и счету № 277 от 11 июня 2019. Оплата за лечение и госпитализацию Инашвили Т.У. 02.04.2019 г.р. НДС не облагается.</t>
  </si>
  <si>
    <t>Оплата по Договору №БФ-20 от 29/10/2018 и счету № 276 от 11 июня 2019. Оплата за лечение и госпитализацию Виноградова Р.Е. 01.04.2019 г.р. НДС не облагается.</t>
  </si>
  <si>
    <t>Оплата за бухгалтерское обслуживание за июль 2019 года по Договору №0312/2018 от 03/12/2018г., НДС не облагается.</t>
  </si>
  <si>
    <t>Информирование об операциях поступления и/или списания по банковскому(им) счету(ам) в рублях РФ за период с '01/05/2019' по '31/05/2019'.</t>
  </si>
  <si>
    <t>Комиссия в другие банки (кредитные организации, Банк России) за ПП/ПТ через ДБО согласно договору РКО №40703810740000003761 от '04/09/2018'. Документы:  Документ(ы):; от 14/06/19 №№: 27 (166790 RUR  ), 26 (1670</t>
  </si>
  <si>
    <t>Комиссия в другие банки (кредитные организации, Банк России) за ПП/ПТ через ДБО согласно договору РКО №40703810740000003761 от '04/09/2018'. Документы: №28 (1000 RUR  ) от 17/06/19 Без НДС</t>
  </si>
  <si>
    <t>Оплата услуг доработка интернет сайта согласно счета №SUPP-1014-3 от 17/06/19. НДС не облагается.</t>
  </si>
  <si>
    <t>За SMS-информирование по операциям, совершенным с использованием бизнес-карт по счету 40703810740000003761 за период с '01/06/2019' по '30/06/2019'.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</si>
</sst>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4" fontId="1" fillId="0" borderId="0" xfId="2" applyNumberFormat="1"/>
    <xf numFmtId="14" fontId="1" fillId="0" borderId="0" xfId="2" applyNumberFormat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4" fontId="2" fillId="2" borderId="0" xfId="2" applyNumberFormat="1" applyFont="1" applyFill="1"/>
    <xf numFmtId="14" fontId="2" fillId="2" borderId="0" xfId="2" applyNumberFormat="1" applyFont="1" applyFill="1" applyAlignment="1">
      <alignment horizontal="right"/>
    </xf>
    <xf numFmtId="0" fontId="1" fillId="0" borderId="0" xfId="2" applyAlignment="1">
      <alignment wrapText="1"/>
    </xf>
    <xf numFmtId="4" fontId="1" fillId="0" borderId="0" xfId="2" quotePrefix="1" applyNumberFormat="1"/>
    <xf numFmtId="0" fontId="3" fillId="0" borderId="0" xfId="2" applyFont="1" applyFill="1" applyAlignment="1">
      <alignment wrapText="1"/>
    </xf>
    <xf numFmtId="0" fontId="1" fillId="2" borderId="0" xfId="2" applyFill="1"/>
    <xf numFmtId="0" fontId="1" fillId="2" borderId="0" xfId="2" applyFill="1" applyAlignment="1">
      <alignment horizontal="center"/>
    </xf>
    <xf numFmtId="0" fontId="1" fillId="0" borderId="0" xfId="2" applyBorder="1"/>
    <xf numFmtId="0" fontId="1" fillId="0" borderId="0" xfId="2" applyBorder="1" applyAlignment="1">
      <alignment horizontal="center"/>
    </xf>
    <xf numFmtId="4" fontId="4" fillId="0" borderId="0" xfId="2" applyNumberFormat="1" applyFont="1" applyFill="1" applyBorder="1" applyAlignment="1" applyProtection="1">
      <alignment horizontal="right" vertical="center" wrapText="1"/>
    </xf>
    <xf numFmtId="14" fontId="1" fillId="0" borderId="0" xfId="2" applyNumberFormat="1" applyFill="1" applyBorder="1"/>
    <xf numFmtId="0" fontId="1" fillId="0" borderId="0" xfId="2" applyNumberFormat="1" applyBorder="1" applyAlignment="1">
      <alignment wrapText="1"/>
    </xf>
    <xf numFmtId="0" fontId="2" fillId="2" borderId="0" xfId="2" applyFont="1" applyFill="1" applyAlignment="1">
      <alignment horizontal="center" wrapText="1"/>
    </xf>
    <xf numFmtId="0" fontId="2" fillId="0" borderId="0" xfId="2" applyFont="1" applyAlignment="1">
      <alignment horizontal="center" wrapText="1"/>
    </xf>
    <xf numFmtId="4" fontId="2" fillId="0" borderId="0" xfId="2" applyNumberFormat="1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10" fontId="2" fillId="2" borderId="0" xfId="1" applyNumberFormat="1" applyFont="1" applyFill="1" applyAlignment="1">
      <alignment horizontal="center"/>
    </xf>
    <xf numFmtId="4" fontId="1" fillId="0" borderId="0" xfId="2" applyNumberFormat="1" applyAlignment="1">
      <alignment horizontal="center"/>
    </xf>
    <xf numFmtId="4" fontId="1" fillId="0" borderId="0" xfId="2" applyNumberFormat="1" applyAlignment="1">
      <alignment wrapText="1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73" zoomScale="90" zoomScaleNormal="90" workbookViewId="0">
      <selection activeCell="C77" sqref="C77"/>
    </sheetView>
  </sheetViews>
  <sheetFormatPr defaultRowHeight="14.5" x14ac:dyDescent="0.35"/>
  <cols>
    <col min="1" max="1" width="41.1796875" style="1" customWidth="1"/>
    <col min="2" max="2" width="12.81640625" style="4" customWidth="1"/>
    <col min="3" max="3" width="21.26953125" style="3" customWidth="1"/>
    <col min="4" max="4" width="13.7265625" style="2" customWidth="1"/>
    <col min="5" max="16384" width="8.7265625" style="1"/>
  </cols>
  <sheetData>
    <row r="1" spans="1:5" x14ac:dyDescent="0.35">
      <c r="A1" s="24" t="s">
        <v>12</v>
      </c>
    </row>
    <row r="2" spans="1:5" x14ac:dyDescent="0.35">
      <c r="A2" s="24" t="s">
        <v>14</v>
      </c>
    </row>
    <row r="3" spans="1:5" ht="29" x14ac:dyDescent="0.35">
      <c r="A3" s="23" t="s">
        <v>11</v>
      </c>
      <c r="B3" s="22" t="s">
        <v>10</v>
      </c>
      <c r="C3" s="21" t="s">
        <v>9</v>
      </c>
      <c r="D3" s="20" t="s">
        <v>8</v>
      </c>
    </row>
    <row r="4" spans="1:5" s="12" customFormat="1" x14ac:dyDescent="0.35">
      <c r="A4" s="5" t="s">
        <v>7</v>
      </c>
      <c r="B4" s="8" t="s">
        <v>0</v>
      </c>
      <c r="C4" s="7">
        <v>399803.61</v>
      </c>
      <c r="D4" s="19"/>
    </row>
    <row r="5" spans="1:5" s="12" customFormat="1" x14ac:dyDescent="0.35">
      <c r="A5" s="5" t="s">
        <v>6</v>
      </c>
      <c r="B5" s="8" t="s">
        <v>0</v>
      </c>
      <c r="C5" s="7">
        <f>SUM(C6:C61)</f>
        <v>720322.71999999986</v>
      </c>
      <c r="D5" s="13"/>
    </row>
    <row r="6" spans="1:5" ht="15" customHeight="1" x14ac:dyDescent="0.35">
      <c r="A6" s="18" t="s">
        <v>4</v>
      </c>
      <c r="B6" s="4">
        <v>43618.457824074198</v>
      </c>
      <c r="C6" s="3">
        <v>200</v>
      </c>
      <c r="D6" s="15"/>
      <c r="E6" s="14"/>
    </row>
    <row r="7" spans="1:5" ht="15" customHeight="1" x14ac:dyDescent="0.35">
      <c r="A7" s="18" t="s">
        <v>4</v>
      </c>
      <c r="B7" s="4">
        <v>43619.065821759403</v>
      </c>
      <c r="C7" s="3">
        <v>200</v>
      </c>
      <c r="D7" s="15"/>
      <c r="E7" s="14"/>
    </row>
    <row r="8" spans="1:5" ht="29" x14ac:dyDescent="0.35">
      <c r="A8" s="18" t="s">
        <v>5</v>
      </c>
      <c r="B8" s="4">
        <v>43619.626805555541</v>
      </c>
      <c r="C8" s="3">
        <v>486</v>
      </c>
      <c r="D8" s="15"/>
      <c r="E8" s="14"/>
    </row>
    <row r="9" spans="1:5" ht="30" customHeight="1" x14ac:dyDescent="0.35">
      <c r="A9" s="18" t="s">
        <v>5</v>
      </c>
      <c r="B9" s="4">
        <v>43619.627013888676</v>
      </c>
      <c r="C9" s="3">
        <v>486</v>
      </c>
      <c r="D9" s="15"/>
      <c r="E9" s="14"/>
    </row>
    <row r="10" spans="1:5" ht="30" customHeight="1" x14ac:dyDescent="0.35">
      <c r="A10" s="18" t="s">
        <v>5</v>
      </c>
      <c r="B10" s="4">
        <v>43619.626666666474</v>
      </c>
      <c r="C10" s="3">
        <v>680.4</v>
      </c>
      <c r="D10" s="15"/>
      <c r="E10" s="14"/>
    </row>
    <row r="11" spans="1:5" ht="30" customHeight="1" x14ac:dyDescent="0.35">
      <c r="A11" s="18" t="s">
        <v>4</v>
      </c>
      <c r="B11" s="4">
        <v>43619.067071759142</v>
      </c>
      <c r="C11" s="3">
        <v>2000</v>
      </c>
      <c r="D11" s="15"/>
      <c r="E11" s="14"/>
    </row>
    <row r="12" spans="1:5" ht="30" customHeight="1" x14ac:dyDescent="0.35">
      <c r="A12" s="18" t="s">
        <v>4</v>
      </c>
      <c r="B12" s="4">
        <v>43619.067071759142</v>
      </c>
      <c r="C12" s="3">
        <v>5000</v>
      </c>
      <c r="D12" s="15"/>
      <c r="E12" s="14"/>
    </row>
    <row r="13" spans="1:5" ht="30" customHeight="1" x14ac:dyDescent="0.35">
      <c r="A13" s="18" t="s">
        <v>5</v>
      </c>
      <c r="B13" s="4">
        <v>43620.600590277929</v>
      </c>
      <c r="C13" s="3">
        <v>1360.8</v>
      </c>
      <c r="D13" s="15"/>
      <c r="E13" s="14"/>
    </row>
    <row r="14" spans="1:5" ht="30" customHeight="1" x14ac:dyDescent="0.35">
      <c r="A14" s="18" t="s">
        <v>4</v>
      </c>
      <c r="B14" s="4">
        <v>43620.600590277929</v>
      </c>
      <c r="C14" s="3">
        <v>129180</v>
      </c>
      <c r="D14" s="15"/>
      <c r="E14" s="14"/>
    </row>
    <row r="15" spans="1:5" ht="15" customHeight="1" x14ac:dyDescent="0.35">
      <c r="A15" s="18" t="s">
        <v>4</v>
      </c>
      <c r="B15" s="4">
        <v>43621.093437499832</v>
      </c>
      <c r="C15" s="3">
        <v>50</v>
      </c>
      <c r="D15" s="15"/>
      <c r="E15" s="14"/>
    </row>
    <row r="16" spans="1:5" ht="15" customHeight="1" x14ac:dyDescent="0.35">
      <c r="A16" s="18" t="s">
        <v>4</v>
      </c>
      <c r="B16" s="4">
        <v>43621.093437499832</v>
      </c>
      <c r="C16" s="3">
        <v>190</v>
      </c>
      <c r="D16" s="15"/>
      <c r="E16" s="14"/>
    </row>
    <row r="17" spans="1:5" ht="30" customHeight="1" x14ac:dyDescent="0.35">
      <c r="A17" s="18" t="s">
        <v>4</v>
      </c>
      <c r="B17" s="4">
        <v>43621.093437499832</v>
      </c>
      <c r="C17" s="3">
        <v>1000</v>
      </c>
      <c r="D17" s="15"/>
      <c r="E17" s="14"/>
    </row>
    <row r="18" spans="1:5" ht="29" x14ac:dyDescent="0.35">
      <c r="A18" s="18" t="s">
        <v>5</v>
      </c>
      <c r="B18" s="4">
        <v>43621.604895833414</v>
      </c>
      <c r="C18" s="3">
        <v>11469.6</v>
      </c>
      <c r="D18" s="15"/>
      <c r="E18" s="14"/>
    </row>
    <row r="19" spans="1:5" ht="30" customHeight="1" x14ac:dyDescent="0.35">
      <c r="A19" s="18" t="s">
        <v>4</v>
      </c>
      <c r="B19" s="4">
        <v>43622.089768518694</v>
      </c>
      <c r="C19" s="3">
        <v>990</v>
      </c>
      <c r="D19" s="15"/>
      <c r="E19" s="14"/>
    </row>
    <row r="20" spans="1:5" ht="15" customHeight="1" x14ac:dyDescent="0.35">
      <c r="A20" s="18" t="s">
        <v>4</v>
      </c>
      <c r="B20" s="4">
        <v>43622.547071759123</v>
      </c>
      <c r="C20" s="3">
        <v>25000</v>
      </c>
      <c r="D20" s="15"/>
      <c r="E20" s="14"/>
    </row>
    <row r="21" spans="1:5" ht="29" x14ac:dyDescent="0.35">
      <c r="A21" s="18" t="s">
        <v>5</v>
      </c>
      <c r="B21" s="4">
        <v>43622.608819444664</v>
      </c>
      <c r="C21" s="3">
        <v>32221.8</v>
      </c>
      <c r="D21" s="15"/>
      <c r="E21" s="14"/>
    </row>
    <row r="22" spans="1:5" ht="30" customHeight="1" x14ac:dyDescent="0.35">
      <c r="A22" s="18" t="s">
        <v>4</v>
      </c>
      <c r="B22" s="4">
        <v>43623.080208333209</v>
      </c>
      <c r="C22" s="3">
        <v>100</v>
      </c>
      <c r="D22" s="15"/>
      <c r="E22" s="14"/>
    </row>
    <row r="23" spans="1:5" ht="15" customHeight="1" x14ac:dyDescent="0.35">
      <c r="A23" s="18" t="s">
        <v>4</v>
      </c>
      <c r="B23" s="4">
        <v>43623.523206018377</v>
      </c>
      <c r="C23" s="3">
        <v>974</v>
      </c>
      <c r="D23" s="15"/>
      <c r="E23" s="14"/>
    </row>
    <row r="24" spans="1:5" ht="30" customHeight="1" x14ac:dyDescent="0.35">
      <c r="A24" s="18" t="s">
        <v>5</v>
      </c>
      <c r="B24" s="4">
        <v>43623.579745370429</v>
      </c>
      <c r="C24" s="3">
        <v>18468</v>
      </c>
      <c r="D24" s="15"/>
      <c r="E24" s="14"/>
    </row>
    <row r="25" spans="1:5" ht="30" customHeight="1" x14ac:dyDescent="0.35">
      <c r="A25" s="18" t="s">
        <v>4</v>
      </c>
      <c r="B25" s="4">
        <v>43625.521273148246</v>
      </c>
      <c r="C25" s="3">
        <v>100</v>
      </c>
      <c r="D25" s="15"/>
      <c r="E25" s="14"/>
    </row>
    <row r="26" spans="1:5" ht="15" customHeight="1" x14ac:dyDescent="0.35">
      <c r="A26" s="18" t="s">
        <v>4</v>
      </c>
      <c r="B26" s="4">
        <v>43626.110462963115</v>
      </c>
      <c r="C26" s="3">
        <v>500</v>
      </c>
      <c r="D26" s="15"/>
      <c r="E26" s="14"/>
    </row>
    <row r="27" spans="1:5" ht="30" customHeight="1" x14ac:dyDescent="0.35">
      <c r="A27" s="18" t="s">
        <v>4</v>
      </c>
      <c r="B27" s="4">
        <v>43626.110462963115</v>
      </c>
      <c r="C27" s="3">
        <v>1266.2</v>
      </c>
      <c r="D27" s="15"/>
      <c r="E27" s="14"/>
    </row>
    <row r="28" spans="1:5" ht="30" customHeight="1" x14ac:dyDescent="0.35">
      <c r="A28" s="18" t="s">
        <v>5</v>
      </c>
      <c r="B28" s="4">
        <v>43626.110462963115</v>
      </c>
      <c r="C28" s="3">
        <v>1652.4</v>
      </c>
      <c r="D28" s="15"/>
      <c r="E28" s="14"/>
    </row>
    <row r="29" spans="1:5" ht="30" customHeight="1" x14ac:dyDescent="0.35">
      <c r="A29" s="18" t="s">
        <v>5</v>
      </c>
      <c r="B29" s="4">
        <v>43626.110462963115</v>
      </c>
      <c r="C29" s="3">
        <v>6561</v>
      </c>
      <c r="D29" s="15"/>
      <c r="E29" s="14"/>
    </row>
    <row r="30" spans="1:5" ht="29" x14ac:dyDescent="0.35">
      <c r="A30" s="18" t="s">
        <v>5</v>
      </c>
      <c r="B30" s="4">
        <v>43626.110462963115</v>
      </c>
      <c r="C30" s="3">
        <v>11275.2</v>
      </c>
      <c r="D30" s="15"/>
      <c r="E30" s="14"/>
    </row>
    <row r="31" spans="1:5" ht="30" customHeight="1" x14ac:dyDescent="0.35">
      <c r="A31" s="18" t="s">
        <v>4</v>
      </c>
      <c r="B31" s="4">
        <v>43626.110462963115</v>
      </c>
      <c r="C31" s="3">
        <v>188091</v>
      </c>
      <c r="D31" s="15"/>
      <c r="E31" s="14"/>
    </row>
    <row r="32" spans="1:5" ht="30" customHeight="1" x14ac:dyDescent="0.35">
      <c r="A32" s="18" t="s">
        <v>4</v>
      </c>
      <c r="B32" s="4">
        <v>43627.12692129612</v>
      </c>
      <c r="C32" s="3">
        <v>100</v>
      </c>
      <c r="D32" s="15"/>
      <c r="E32" s="14"/>
    </row>
    <row r="33" spans="1:5" ht="29" x14ac:dyDescent="0.35">
      <c r="A33" s="18" t="s">
        <v>5</v>
      </c>
      <c r="B33" s="4">
        <v>43627.12692129612</v>
      </c>
      <c r="C33" s="3">
        <v>5346</v>
      </c>
      <c r="D33" s="15"/>
      <c r="E33" s="14"/>
    </row>
    <row r="34" spans="1:5" ht="15" customHeight="1" x14ac:dyDescent="0.35">
      <c r="A34" s="18" t="s">
        <v>4</v>
      </c>
      <c r="B34" s="4">
        <v>43627.12692129612</v>
      </c>
      <c r="C34" s="3">
        <v>12415.72</v>
      </c>
      <c r="D34" s="15"/>
      <c r="E34" s="14"/>
    </row>
    <row r="35" spans="1:5" ht="30" customHeight="1" x14ac:dyDescent="0.35">
      <c r="A35" s="18" t="s">
        <v>5</v>
      </c>
      <c r="B35" s="4">
        <v>43629.635347222444</v>
      </c>
      <c r="C35" s="3">
        <v>243</v>
      </c>
      <c r="D35" s="15"/>
      <c r="E35" s="14"/>
    </row>
    <row r="36" spans="1:5" ht="15" customHeight="1" x14ac:dyDescent="0.35">
      <c r="A36" s="18" t="s">
        <v>4</v>
      </c>
      <c r="B36" s="4">
        <v>43629.635347222444</v>
      </c>
      <c r="C36" s="3">
        <v>1000</v>
      </c>
      <c r="D36" s="15"/>
      <c r="E36" s="14"/>
    </row>
    <row r="37" spans="1:5" ht="15" customHeight="1" x14ac:dyDescent="0.35">
      <c r="A37" s="18" t="s">
        <v>4</v>
      </c>
      <c r="B37" s="4">
        <v>43629.635347222444</v>
      </c>
      <c r="C37" s="3">
        <v>30000</v>
      </c>
      <c r="D37" s="15"/>
      <c r="E37" s="14"/>
    </row>
    <row r="38" spans="1:5" ht="15" customHeight="1" x14ac:dyDescent="0.35">
      <c r="A38" s="18" t="s">
        <v>4</v>
      </c>
      <c r="B38" s="4">
        <v>43629.635347222444</v>
      </c>
      <c r="C38" s="3">
        <v>45000</v>
      </c>
      <c r="D38" s="15"/>
      <c r="E38" s="14"/>
    </row>
    <row r="39" spans="1:5" ht="29" x14ac:dyDescent="0.35">
      <c r="A39" s="18" t="s">
        <v>5</v>
      </c>
      <c r="B39" s="4">
        <v>43630.663680555765</v>
      </c>
      <c r="C39" s="3">
        <v>1069.2</v>
      </c>
      <c r="D39" s="15"/>
      <c r="E39" s="14"/>
    </row>
    <row r="40" spans="1:5" ht="30" customHeight="1" x14ac:dyDescent="0.35">
      <c r="A40" s="18" t="s">
        <v>5</v>
      </c>
      <c r="B40" s="4">
        <v>43633.651099537034</v>
      </c>
      <c r="C40" s="3">
        <v>4860</v>
      </c>
      <c r="D40" s="15"/>
      <c r="E40" s="14"/>
    </row>
    <row r="41" spans="1:5" ht="30" customHeight="1" x14ac:dyDescent="0.35">
      <c r="A41" s="18" t="s">
        <v>5</v>
      </c>
      <c r="B41" s="4">
        <v>43634.583738425747</v>
      </c>
      <c r="C41" s="3">
        <v>486</v>
      </c>
      <c r="D41" s="15"/>
      <c r="E41" s="14"/>
    </row>
    <row r="42" spans="1:5" ht="15" customHeight="1" x14ac:dyDescent="0.35">
      <c r="A42" s="18" t="s">
        <v>4</v>
      </c>
      <c r="B42" s="4">
        <v>43634.583738425747</v>
      </c>
      <c r="C42" s="3">
        <v>1000</v>
      </c>
      <c r="D42" s="15"/>
      <c r="E42" s="14"/>
    </row>
    <row r="43" spans="1:5" ht="30" customHeight="1" x14ac:dyDescent="0.35">
      <c r="A43" s="18" t="s">
        <v>4</v>
      </c>
      <c r="B43" s="4">
        <v>43634.069999999832</v>
      </c>
      <c r="C43" s="3">
        <v>86738</v>
      </c>
      <c r="D43" s="15"/>
      <c r="E43" s="14"/>
    </row>
    <row r="44" spans="1:5" ht="15" customHeight="1" x14ac:dyDescent="0.35">
      <c r="A44" s="18" t="s">
        <v>4</v>
      </c>
      <c r="B44" s="4">
        <v>43635.079120370559</v>
      </c>
      <c r="C44" s="3">
        <v>400</v>
      </c>
      <c r="D44" s="15"/>
      <c r="E44" s="14"/>
    </row>
    <row r="45" spans="1:5" ht="29" x14ac:dyDescent="0.35">
      <c r="A45" s="18" t="s">
        <v>5</v>
      </c>
      <c r="B45" s="4">
        <v>43635.622511574067</v>
      </c>
      <c r="C45" s="3">
        <v>486</v>
      </c>
      <c r="D45" s="15"/>
      <c r="E45" s="14"/>
    </row>
    <row r="46" spans="1:5" ht="30" customHeight="1" x14ac:dyDescent="0.35">
      <c r="A46" s="18" t="s">
        <v>5</v>
      </c>
      <c r="B46" s="4">
        <v>43637.582962962799</v>
      </c>
      <c r="C46" s="3">
        <v>194.4</v>
      </c>
      <c r="D46" s="15"/>
      <c r="E46" s="14"/>
    </row>
    <row r="47" spans="1:5" ht="30" customHeight="1" x14ac:dyDescent="0.35">
      <c r="A47" s="18" t="s">
        <v>4</v>
      </c>
      <c r="B47" s="4">
        <v>43637.582962962799</v>
      </c>
      <c r="C47" s="3">
        <v>200</v>
      </c>
      <c r="D47" s="15"/>
      <c r="E47" s="14"/>
    </row>
    <row r="48" spans="1:5" ht="30" customHeight="1" x14ac:dyDescent="0.35">
      <c r="A48" s="18" t="s">
        <v>4</v>
      </c>
      <c r="B48" s="4">
        <v>43637.582962962799</v>
      </c>
      <c r="C48" s="3">
        <v>200</v>
      </c>
      <c r="D48" s="15"/>
      <c r="E48" s="14"/>
    </row>
    <row r="49" spans="1:5" ht="15" customHeight="1" x14ac:dyDescent="0.35">
      <c r="A49" s="18" t="s">
        <v>4</v>
      </c>
      <c r="B49" s="4">
        <v>43639.606342592742</v>
      </c>
      <c r="C49" s="3">
        <v>200</v>
      </c>
      <c r="D49" s="15"/>
      <c r="E49" s="14"/>
    </row>
    <row r="50" spans="1:5" ht="30" customHeight="1" x14ac:dyDescent="0.35">
      <c r="A50" s="18" t="s">
        <v>4</v>
      </c>
      <c r="B50" s="4">
        <v>43640.099398148246</v>
      </c>
      <c r="C50" s="3">
        <v>50</v>
      </c>
      <c r="D50" s="15"/>
      <c r="E50" s="14"/>
    </row>
    <row r="51" spans="1:5" ht="15" customHeight="1" x14ac:dyDescent="0.35">
      <c r="A51" s="18" t="s">
        <v>4</v>
      </c>
      <c r="B51" s="4">
        <v>43640.099398148246</v>
      </c>
      <c r="C51" s="3">
        <v>1461</v>
      </c>
      <c r="D51" s="15"/>
      <c r="E51" s="14"/>
    </row>
    <row r="52" spans="1:5" ht="29" x14ac:dyDescent="0.35">
      <c r="A52" s="18" t="s">
        <v>5</v>
      </c>
      <c r="B52" s="4">
        <v>43640.656863425858</v>
      </c>
      <c r="C52" s="3">
        <v>3013.2</v>
      </c>
      <c r="D52" s="15"/>
      <c r="E52" s="14"/>
    </row>
    <row r="53" spans="1:5" ht="30" customHeight="1" x14ac:dyDescent="0.35">
      <c r="A53" s="18" t="s">
        <v>5</v>
      </c>
      <c r="B53" s="4">
        <v>43640.656863425858</v>
      </c>
      <c r="C53" s="3">
        <v>10983.6</v>
      </c>
      <c r="D53" s="15"/>
      <c r="E53" s="14"/>
    </row>
    <row r="54" spans="1:5" ht="30" customHeight="1" x14ac:dyDescent="0.35">
      <c r="A54" s="18" t="s">
        <v>5</v>
      </c>
      <c r="B54" s="4">
        <v>43640.656863425858</v>
      </c>
      <c r="C54" s="3">
        <v>12733.2</v>
      </c>
      <c r="D54" s="15"/>
      <c r="E54" s="14"/>
    </row>
    <row r="55" spans="1:5" ht="29" x14ac:dyDescent="0.35">
      <c r="A55" s="18" t="s">
        <v>5</v>
      </c>
      <c r="B55" s="4">
        <v>43641.607152777724</v>
      </c>
      <c r="C55" s="3">
        <v>11469.6</v>
      </c>
      <c r="D55" s="15"/>
      <c r="E55" s="14"/>
    </row>
    <row r="56" spans="1:5" x14ac:dyDescent="0.35">
      <c r="A56" s="18" t="s">
        <v>4</v>
      </c>
      <c r="B56" s="4">
        <v>43642.065578703769</v>
      </c>
      <c r="C56" s="3">
        <v>50</v>
      </c>
      <c r="D56" s="15"/>
      <c r="E56" s="14"/>
    </row>
    <row r="57" spans="1:5" ht="29" x14ac:dyDescent="0.35">
      <c r="A57" s="18" t="s">
        <v>5</v>
      </c>
      <c r="B57" s="4">
        <v>43642.563622685149</v>
      </c>
      <c r="C57" s="3">
        <v>1944</v>
      </c>
      <c r="D57" s="15"/>
      <c r="E57" s="14"/>
    </row>
    <row r="58" spans="1:5" x14ac:dyDescent="0.35">
      <c r="A58" s="18" t="s">
        <v>4</v>
      </c>
      <c r="B58" s="4">
        <v>43642.115046296269</v>
      </c>
      <c r="C58" s="3">
        <v>5000</v>
      </c>
      <c r="D58" s="15"/>
      <c r="E58" s="14"/>
    </row>
    <row r="59" spans="1:5" ht="29" x14ac:dyDescent="0.35">
      <c r="A59" s="18" t="s">
        <v>5</v>
      </c>
      <c r="B59" s="4">
        <v>43643.608460647985</v>
      </c>
      <c r="C59" s="3">
        <v>486</v>
      </c>
      <c r="D59" s="15"/>
      <c r="E59" s="14"/>
    </row>
    <row r="60" spans="1:5" ht="29" x14ac:dyDescent="0.35">
      <c r="A60" s="18" t="s">
        <v>5</v>
      </c>
      <c r="B60" s="4">
        <v>43644.61017361097</v>
      </c>
      <c r="C60" s="3">
        <v>43691.4</v>
      </c>
      <c r="D60" s="15"/>
      <c r="E60" s="14"/>
    </row>
    <row r="61" spans="1:5" x14ac:dyDescent="0.35">
      <c r="A61" s="18"/>
      <c r="B61" s="17"/>
      <c r="C61" s="16"/>
      <c r="D61" s="15"/>
      <c r="E61" s="14"/>
    </row>
    <row r="62" spans="1:5" s="12" customFormat="1" x14ac:dyDescent="0.35">
      <c r="A62" s="5" t="s">
        <v>3</v>
      </c>
      <c r="B62" s="8" t="s">
        <v>0</v>
      </c>
      <c r="C62" s="7">
        <f>SUM(C63:C68)</f>
        <v>669910</v>
      </c>
      <c r="D62" s="25">
        <f>SUM(C63:C68)/$C$5</f>
        <v>0.93001370274701334</v>
      </c>
    </row>
    <row r="63" spans="1:5" ht="58" x14ac:dyDescent="0.35">
      <c r="A63" s="9" t="s">
        <v>30</v>
      </c>
      <c r="B63" s="4">
        <v>43620.587152777705</v>
      </c>
      <c r="C63" s="3">
        <v>206880</v>
      </c>
    </row>
    <row r="64" spans="1:5" ht="58" x14ac:dyDescent="0.35">
      <c r="A64" s="9" t="s">
        <v>31</v>
      </c>
      <c r="B64" s="4">
        <v>43626.614247685298</v>
      </c>
      <c r="C64" s="3">
        <v>129180</v>
      </c>
    </row>
    <row r="65" spans="1:4" ht="58" x14ac:dyDescent="0.35">
      <c r="A65" s="9" t="s">
        <v>32</v>
      </c>
      <c r="B65" s="4">
        <v>43630.58952546306</v>
      </c>
      <c r="C65" s="3">
        <v>166790</v>
      </c>
    </row>
    <row r="66" spans="1:4" ht="58" x14ac:dyDescent="0.35">
      <c r="A66" s="9" t="s">
        <v>33</v>
      </c>
      <c r="B66" s="4">
        <v>43630.587361111306</v>
      </c>
      <c r="C66" s="3">
        <v>167060</v>
      </c>
    </row>
    <row r="67" spans="1:4" x14ac:dyDescent="0.35">
      <c r="A67" s="9"/>
    </row>
    <row r="69" spans="1:4" s="12" customFormat="1" x14ac:dyDescent="0.35">
      <c r="A69" s="5" t="s">
        <v>2</v>
      </c>
      <c r="B69" s="8" t="s">
        <v>0</v>
      </c>
      <c r="C69" s="7">
        <f>SUM(C70:C76)</f>
        <v>6559</v>
      </c>
      <c r="D69" s="25">
        <f>SUM(C70:C76)/$C$5</f>
        <v>9.1056408716359821E-3</v>
      </c>
    </row>
    <row r="70" spans="1:4" ht="47.25" customHeight="1" x14ac:dyDescent="0.35">
      <c r="A70" s="11" t="s">
        <v>34</v>
      </c>
      <c r="B70" s="4">
        <v>43623.679305555765</v>
      </c>
      <c r="C70" s="3">
        <v>5000</v>
      </c>
    </row>
    <row r="71" spans="1:4" ht="58" x14ac:dyDescent="0.35">
      <c r="A71" s="9" t="s">
        <v>35</v>
      </c>
      <c r="B71" s="4">
        <v>43619.887256944552</v>
      </c>
      <c r="C71" s="10">
        <v>199</v>
      </c>
    </row>
    <row r="72" spans="1:4" ht="87" customHeight="1" x14ac:dyDescent="0.35">
      <c r="A72" s="9" t="s">
        <v>36</v>
      </c>
      <c r="B72" s="4">
        <v>43630.869583333377</v>
      </c>
      <c r="C72" s="10">
        <v>200</v>
      </c>
    </row>
    <row r="73" spans="1:4" ht="87" x14ac:dyDescent="0.35">
      <c r="A73" s="9" t="s">
        <v>37</v>
      </c>
      <c r="B73" s="4">
        <v>43633.878067129757</v>
      </c>
      <c r="C73" s="3">
        <v>100</v>
      </c>
    </row>
    <row r="74" spans="1:4" ht="60" customHeight="1" x14ac:dyDescent="0.35">
      <c r="A74" s="9" t="s">
        <v>38</v>
      </c>
      <c r="B74" s="4">
        <v>43633.75150462985</v>
      </c>
      <c r="C74" s="3">
        <v>1000</v>
      </c>
    </row>
    <row r="75" spans="1:4" ht="60" customHeight="1" x14ac:dyDescent="0.35">
      <c r="A75" s="9" t="s">
        <v>39</v>
      </c>
      <c r="B75" s="4">
        <v>43644.902673610952</v>
      </c>
      <c r="C75" s="3">
        <v>60</v>
      </c>
    </row>
    <row r="76" spans="1:4" x14ac:dyDescent="0.35">
      <c r="A76" s="9"/>
    </row>
    <row r="77" spans="1:4" s="5" customFormat="1" x14ac:dyDescent="0.35">
      <c r="A77" s="5" t="s">
        <v>1</v>
      </c>
      <c r="B77" s="8" t="s">
        <v>0</v>
      </c>
      <c r="C77" s="7">
        <f>C5+C4-C62-C69</f>
        <v>443657.32999999984</v>
      </c>
      <c r="D77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="90" zoomScaleNormal="90" workbookViewId="0">
      <selection activeCell="B6" sqref="B6:C89"/>
    </sheetView>
  </sheetViews>
  <sheetFormatPr defaultRowHeight="14.5" x14ac:dyDescent="0.35"/>
  <cols>
    <col min="1" max="1" width="41.1796875" style="1" customWidth="1"/>
    <col min="2" max="2" width="12.81640625" style="4" customWidth="1"/>
    <col min="3" max="3" width="21.26953125" style="3" customWidth="1"/>
    <col min="4" max="4" width="13.7265625" style="2" customWidth="1"/>
    <col min="5" max="16384" width="8.7265625" style="1"/>
  </cols>
  <sheetData>
    <row r="1" spans="1:5" x14ac:dyDescent="0.35">
      <c r="A1" s="24" t="s">
        <v>12</v>
      </c>
    </row>
    <row r="2" spans="1:5" x14ac:dyDescent="0.35">
      <c r="A2" s="24" t="s">
        <v>13</v>
      </c>
    </row>
    <row r="3" spans="1:5" ht="29" x14ac:dyDescent="0.35">
      <c r="A3" s="23" t="s">
        <v>11</v>
      </c>
      <c r="B3" s="22" t="s">
        <v>10</v>
      </c>
      <c r="C3" s="21" t="s">
        <v>9</v>
      </c>
      <c r="D3" s="20" t="s">
        <v>8</v>
      </c>
    </row>
    <row r="4" spans="1:5" s="12" customFormat="1" x14ac:dyDescent="0.35">
      <c r="A4" s="5" t="s">
        <v>7</v>
      </c>
      <c r="B4" s="8" t="s">
        <v>0</v>
      </c>
      <c r="C4" s="7">
        <f>'Отчет июнь'!C77</f>
        <v>443657.32999999984</v>
      </c>
      <c r="D4" s="19"/>
    </row>
    <row r="5" spans="1:5" s="12" customFormat="1" x14ac:dyDescent="0.35">
      <c r="A5" s="5" t="s">
        <v>6</v>
      </c>
      <c r="B5" s="8" t="s">
        <v>0</v>
      </c>
      <c r="C5" s="7">
        <f>SUM(C6:C90)</f>
        <v>1240931.6600000004</v>
      </c>
      <c r="D5" s="13"/>
    </row>
    <row r="6" spans="1:5" ht="15" customHeight="1" x14ac:dyDescent="0.35">
      <c r="A6" s="18" t="s">
        <v>4</v>
      </c>
      <c r="B6" s="4">
        <v>43647.887326389086</v>
      </c>
      <c r="C6" s="3">
        <v>1000</v>
      </c>
      <c r="D6" s="15"/>
      <c r="E6" s="14"/>
    </row>
    <row r="7" spans="1:5" ht="15" customHeight="1" x14ac:dyDescent="0.35">
      <c r="A7" s="18" t="s">
        <v>4</v>
      </c>
      <c r="B7" s="4">
        <v>43647.887326389086</v>
      </c>
      <c r="C7" s="3">
        <v>1000</v>
      </c>
      <c r="D7" s="15"/>
      <c r="E7" s="14"/>
    </row>
    <row r="8" spans="1:5" ht="29" x14ac:dyDescent="0.35">
      <c r="A8" s="18" t="s">
        <v>5</v>
      </c>
      <c r="B8" s="4">
        <v>43647.887326389086</v>
      </c>
      <c r="C8" s="3">
        <v>32610.6</v>
      </c>
      <c r="D8" s="15"/>
      <c r="E8" s="14"/>
    </row>
    <row r="9" spans="1:5" ht="30" customHeight="1" x14ac:dyDescent="0.35">
      <c r="A9" s="18" t="s">
        <v>5</v>
      </c>
      <c r="B9" s="4">
        <v>43647.682141203899</v>
      </c>
      <c r="C9" s="3">
        <v>34020</v>
      </c>
      <c r="D9" s="15"/>
      <c r="E9" s="14"/>
    </row>
    <row r="10" spans="1:5" ht="30" customHeight="1" x14ac:dyDescent="0.35">
      <c r="A10" s="18" t="s">
        <v>5</v>
      </c>
      <c r="B10" s="4">
        <v>43647.682141203899</v>
      </c>
      <c r="C10" s="3">
        <v>47288.77</v>
      </c>
      <c r="D10" s="15"/>
      <c r="E10" s="14"/>
    </row>
    <row r="11" spans="1:5" ht="30" customHeight="1" x14ac:dyDescent="0.35">
      <c r="A11" s="18" t="s">
        <v>4</v>
      </c>
      <c r="B11" s="4">
        <v>43647.682141203899</v>
      </c>
      <c r="C11" s="3">
        <v>49918.44</v>
      </c>
      <c r="D11" s="15"/>
      <c r="E11" s="14"/>
    </row>
    <row r="12" spans="1:5" ht="30" customHeight="1" x14ac:dyDescent="0.35">
      <c r="A12" s="18" t="s">
        <v>4</v>
      </c>
      <c r="B12" s="4">
        <v>43647.682141203899</v>
      </c>
      <c r="C12" s="3">
        <v>148800</v>
      </c>
      <c r="D12" s="15"/>
      <c r="E12" s="14"/>
    </row>
    <row r="13" spans="1:5" ht="30" customHeight="1" x14ac:dyDescent="0.35">
      <c r="A13" s="18" t="s">
        <v>4</v>
      </c>
      <c r="B13" s="4">
        <v>43648.063379629515</v>
      </c>
      <c r="C13" s="3">
        <v>200</v>
      </c>
      <c r="D13" s="15"/>
      <c r="E13" s="14"/>
    </row>
    <row r="14" spans="1:5" ht="30" customHeight="1" x14ac:dyDescent="0.35">
      <c r="A14" s="18" t="s">
        <v>4</v>
      </c>
      <c r="B14" s="4">
        <v>43648.063379629515</v>
      </c>
      <c r="C14" s="3">
        <v>200</v>
      </c>
      <c r="D14" s="15"/>
      <c r="E14" s="14"/>
    </row>
    <row r="15" spans="1:5" ht="15" customHeight="1" x14ac:dyDescent="0.35">
      <c r="A15" s="18" t="s">
        <v>4</v>
      </c>
      <c r="B15" s="4">
        <v>43648.063379629515</v>
      </c>
      <c r="C15" s="3">
        <v>1150</v>
      </c>
      <c r="D15" s="15"/>
      <c r="E15" s="14"/>
    </row>
    <row r="16" spans="1:5" ht="15" customHeight="1" x14ac:dyDescent="0.35">
      <c r="A16" s="18" t="s">
        <v>4</v>
      </c>
      <c r="B16" s="4">
        <v>43648.063379629515</v>
      </c>
      <c r="C16" s="3">
        <v>28548.240000000002</v>
      </c>
      <c r="D16" s="15"/>
      <c r="E16" s="14"/>
    </row>
    <row r="17" spans="1:5" ht="30" customHeight="1" x14ac:dyDescent="0.35">
      <c r="A17" s="18" t="s">
        <v>5</v>
      </c>
      <c r="B17" s="4">
        <v>43648.063379629515</v>
      </c>
      <c r="C17" s="3">
        <v>41601.599999999999</v>
      </c>
      <c r="D17" s="15"/>
      <c r="E17" s="14"/>
    </row>
    <row r="18" spans="1:5" x14ac:dyDescent="0.35">
      <c r="A18" s="18" t="s">
        <v>4</v>
      </c>
      <c r="B18" s="4">
        <v>43649.058761573862</v>
      </c>
      <c r="C18" s="3">
        <v>200</v>
      </c>
      <c r="D18" s="15"/>
      <c r="E18" s="14"/>
    </row>
    <row r="19" spans="1:5" ht="30" customHeight="1" x14ac:dyDescent="0.35">
      <c r="A19" s="18" t="s">
        <v>4</v>
      </c>
      <c r="B19" s="4">
        <v>43649.058761573862</v>
      </c>
      <c r="C19" s="3">
        <v>500</v>
      </c>
      <c r="D19" s="15"/>
      <c r="E19" s="14"/>
    </row>
    <row r="20" spans="1:5" ht="29" x14ac:dyDescent="0.35">
      <c r="A20" s="18" t="s">
        <v>5</v>
      </c>
      <c r="B20" s="4">
        <v>43649.058761573862</v>
      </c>
      <c r="C20" s="3">
        <v>1461</v>
      </c>
      <c r="D20" s="15"/>
      <c r="E20" s="14"/>
    </row>
    <row r="21" spans="1:5" ht="29" x14ac:dyDescent="0.35">
      <c r="A21" s="18" t="s">
        <v>5</v>
      </c>
      <c r="B21" s="4">
        <v>43649.058761573862</v>
      </c>
      <c r="C21" s="3">
        <v>6706.8</v>
      </c>
      <c r="D21" s="15"/>
      <c r="E21" s="14"/>
    </row>
    <row r="22" spans="1:5" ht="30" customHeight="1" x14ac:dyDescent="0.35">
      <c r="A22" s="18" t="s">
        <v>5</v>
      </c>
      <c r="B22" s="4">
        <v>43650.606006944552</v>
      </c>
      <c r="C22" s="3">
        <v>1749.6</v>
      </c>
      <c r="D22" s="15"/>
      <c r="E22" s="14"/>
    </row>
    <row r="23" spans="1:5" ht="15" customHeight="1" x14ac:dyDescent="0.35">
      <c r="A23" s="18" t="s">
        <v>4</v>
      </c>
      <c r="B23" s="4">
        <v>43651.655717592686</v>
      </c>
      <c r="C23" s="3">
        <v>300</v>
      </c>
      <c r="D23" s="15"/>
      <c r="E23" s="14"/>
    </row>
    <row r="24" spans="1:5" ht="29" x14ac:dyDescent="0.35">
      <c r="A24" s="18" t="s">
        <v>5</v>
      </c>
      <c r="B24" s="4">
        <v>43651.655717592686</v>
      </c>
      <c r="C24" s="3">
        <v>1166.4000000000001</v>
      </c>
      <c r="D24" s="15"/>
      <c r="E24" s="14"/>
    </row>
    <row r="25" spans="1:5" x14ac:dyDescent="0.35">
      <c r="A25" s="18" t="s">
        <v>4</v>
      </c>
      <c r="B25" s="4">
        <v>43653.451597222127</v>
      </c>
      <c r="C25" s="3">
        <v>0.01</v>
      </c>
      <c r="D25" s="15"/>
      <c r="E25" s="14"/>
    </row>
    <row r="26" spans="1:5" ht="15" customHeight="1" x14ac:dyDescent="0.35">
      <c r="A26" s="18" t="s">
        <v>4</v>
      </c>
      <c r="B26" s="4">
        <v>43654.114108796231</v>
      </c>
      <c r="C26" s="3">
        <v>0.01</v>
      </c>
      <c r="D26" s="15"/>
      <c r="E26" s="14"/>
    </row>
    <row r="27" spans="1:5" x14ac:dyDescent="0.35">
      <c r="A27" s="18" t="s">
        <v>4</v>
      </c>
      <c r="B27" s="4">
        <v>43654.114108796231</v>
      </c>
      <c r="C27" s="3">
        <v>0.01</v>
      </c>
      <c r="D27" s="15"/>
      <c r="E27" s="14"/>
    </row>
    <row r="28" spans="1:5" x14ac:dyDescent="0.35">
      <c r="A28" s="18" t="s">
        <v>4</v>
      </c>
      <c r="B28" s="4">
        <v>43654.114108796231</v>
      </c>
      <c r="C28" s="3">
        <v>0.01</v>
      </c>
      <c r="D28" s="15"/>
      <c r="E28" s="14"/>
    </row>
    <row r="29" spans="1:5" x14ac:dyDescent="0.35">
      <c r="A29" s="18" t="s">
        <v>4</v>
      </c>
      <c r="B29" s="4">
        <v>43654.11087962985</v>
      </c>
      <c r="C29" s="3">
        <v>50</v>
      </c>
      <c r="D29" s="15"/>
      <c r="E29" s="14"/>
    </row>
    <row r="30" spans="1:5" x14ac:dyDescent="0.35">
      <c r="A30" s="18" t="s">
        <v>4</v>
      </c>
      <c r="B30" s="4">
        <v>43654.11087962985</v>
      </c>
      <c r="C30" s="3">
        <v>100</v>
      </c>
      <c r="D30" s="15"/>
      <c r="E30" s="14"/>
    </row>
    <row r="31" spans="1:5" x14ac:dyDescent="0.35">
      <c r="A31" s="18" t="s">
        <v>4</v>
      </c>
      <c r="B31" s="4">
        <v>43654.11087962985</v>
      </c>
      <c r="C31" s="3">
        <v>200</v>
      </c>
      <c r="D31" s="15"/>
      <c r="E31" s="14"/>
    </row>
    <row r="32" spans="1:5" ht="30" customHeight="1" x14ac:dyDescent="0.35">
      <c r="A32" s="18" t="s">
        <v>5</v>
      </c>
      <c r="B32" s="4">
        <v>43654.11087962985</v>
      </c>
      <c r="C32" s="3">
        <v>5491.8</v>
      </c>
      <c r="D32" s="15"/>
      <c r="E32" s="14"/>
    </row>
    <row r="33" spans="1:5" x14ac:dyDescent="0.35">
      <c r="A33" s="18" t="s">
        <v>4</v>
      </c>
      <c r="B33" s="4">
        <v>43654.687465277966</v>
      </c>
      <c r="C33" s="3">
        <v>20000</v>
      </c>
      <c r="D33" s="15"/>
      <c r="E33" s="14"/>
    </row>
    <row r="34" spans="1:5" ht="15" customHeight="1" x14ac:dyDescent="0.35">
      <c r="A34" s="18" t="s">
        <v>4</v>
      </c>
      <c r="B34" s="4">
        <v>43654.687465277966</v>
      </c>
      <c r="C34" s="3">
        <v>114497</v>
      </c>
      <c r="D34" s="15"/>
      <c r="E34" s="14"/>
    </row>
    <row r="35" spans="1:5" ht="30" customHeight="1" x14ac:dyDescent="0.35">
      <c r="A35" s="18" t="s">
        <v>4</v>
      </c>
      <c r="B35" s="4">
        <v>43655.072083333507</v>
      </c>
      <c r="C35" s="3">
        <v>0.01</v>
      </c>
      <c r="D35" s="15"/>
      <c r="E35" s="14"/>
    </row>
    <row r="36" spans="1:5" ht="29" x14ac:dyDescent="0.35">
      <c r="A36" s="18" t="s">
        <v>5</v>
      </c>
      <c r="B36" s="4">
        <v>43655.072083333507</v>
      </c>
      <c r="C36" s="3">
        <v>3985.2</v>
      </c>
      <c r="D36" s="15"/>
      <c r="E36" s="14"/>
    </row>
    <row r="37" spans="1:5" ht="15" customHeight="1" x14ac:dyDescent="0.35">
      <c r="A37" s="18" t="s">
        <v>5</v>
      </c>
      <c r="B37" s="4">
        <v>43656.631585648283</v>
      </c>
      <c r="C37" s="3">
        <v>874.8</v>
      </c>
      <c r="D37" s="15"/>
      <c r="E37" s="14"/>
    </row>
    <row r="38" spans="1:5" ht="15" customHeight="1" x14ac:dyDescent="0.35">
      <c r="A38" s="18" t="s">
        <v>4</v>
      </c>
      <c r="B38" s="4">
        <v>43656.631585648283</v>
      </c>
      <c r="C38" s="3">
        <v>10410.64</v>
      </c>
      <c r="D38" s="15"/>
      <c r="E38" s="14"/>
    </row>
    <row r="39" spans="1:5" x14ac:dyDescent="0.35">
      <c r="A39" s="18" t="s">
        <v>4</v>
      </c>
      <c r="B39" s="4">
        <v>43656.631585648283</v>
      </c>
      <c r="C39" s="3">
        <v>25000</v>
      </c>
      <c r="D39" s="15"/>
      <c r="E39" s="14"/>
    </row>
    <row r="40" spans="1:5" ht="30" customHeight="1" x14ac:dyDescent="0.35">
      <c r="A40" s="18" t="s">
        <v>4</v>
      </c>
      <c r="B40" s="4">
        <v>43657.119340277743</v>
      </c>
      <c r="C40" s="3">
        <v>1110</v>
      </c>
      <c r="D40" s="15"/>
      <c r="E40" s="14"/>
    </row>
    <row r="41" spans="1:5" ht="30" customHeight="1" x14ac:dyDescent="0.35">
      <c r="A41" s="18" t="s">
        <v>5</v>
      </c>
      <c r="B41" s="4">
        <v>43657.119340277743</v>
      </c>
      <c r="C41" s="3">
        <v>2235.6</v>
      </c>
      <c r="D41" s="15"/>
      <c r="E41" s="14"/>
    </row>
    <row r="42" spans="1:5" ht="15" customHeight="1" x14ac:dyDescent="0.35">
      <c r="A42" s="18" t="s">
        <v>4</v>
      </c>
      <c r="B42" s="4">
        <v>43657.119340277743</v>
      </c>
      <c r="C42" s="3">
        <v>4008.8</v>
      </c>
      <c r="D42" s="15"/>
      <c r="E42" s="14"/>
    </row>
    <row r="43" spans="1:5" ht="30" customHeight="1" x14ac:dyDescent="0.35">
      <c r="A43" s="18" t="s">
        <v>4</v>
      </c>
      <c r="B43" s="4">
        <v>43657.119340277743</v>
      </c>
      <c r="C43" s="3">
        <v>30000</v>
      </c>
      <c r="D43" s="15"/>
      <c r="E43" s="14"/>
    </row>
    <row r="44" spans="1:5" ht="15" customHeight="1" x14ac:dyDescent="0.35">
      <c r="A44" s="18" t="s">
        <v>4</v>
      </c>
      <c r="B44" s="4">
        <v>43658.484131944366</v>
      </c>
      <c r="C44" s="3">
        <v>1000</v>
      </c>
      <c r="D44" s="15"/>
      <c r="E44" s="14"/>
    </row>
    <row r="45" spans="1:5" ht="29" x14ac:dyDescent="0.35">
      <c r="A45" s="18" t="s">
        <v>5</v>
      </c>
      <c r="B45" s="4">
        <v>43658.484131944366</v>
      </c>
      <c r="C45" s="3">
        <v>1944</v>
      </c>
      <c r="D45" s="15"/>
      <c r="E45" s="14"/>
    </row>
    <row r="46" spans="1:5" ht="30" customHeight="1" x14ac:dyDescent="0.35">
      <c r="A46" s="18" t="s">
        <v>4</v>
      </c>
      <c r="B46" s="4">
        <v>43658.484131944366</v>
      </c>
      <c r="C46" s="3">
        <v>10000</v>
      </c>
      <c r="D46" s="15"/>
      <c r="E46" s="14"/>
    </row>
    <row r="47" spans="1:5" ht="30" customHeight="1" x14ac:dyDescent="0.35">
      <c r="A47" s="18" t="s">
        <v>4</v>
      </c>
      <c r="B47" s="4">
        <v>43660.381215277594</v>
      </c>
      <c r="C47" s="3">
        <v>600</v>
      </c>
      <c r="D47" s="15"/>
      <c r="E47" s="14"/>
    </row>
    <row r="48" spans="1:5" ht="30" customHeight="1" x14ac:dyDescent="0.35">
      <c r="A48" s="18" t="s">
        <v>4</v>
      </c>
      <c r="B48" s="4">
        <v>43660.381215277594</v>
      </c>
      <c r="C48" s="3">
        <v>700</v>
      </c>
      <c r="D48" s="15"/>
      <c r="E48" s="14"/>
    </row>
    <row r="49" spans="1:5" ht="15" customHeight="1" x14ac:dyDescent="0.35">
      <c r="A49" s="18" t="s">
        <v>4</v>
      </c>
      <c r="B49" s="4">
        <v>43661.6278009261</v>
      </c>
      <c r="C49" s="3">
        <v>500</v>
      </c>
      <c r="D49" s="15"/>
      <c r="E49" s="14"/>
    </row>
    <row r="50" spans="1:5" ht="29" x14ac:dyDescent="0.35">
      <c r="A50" s="18" t="s">
        <v>5</v>
      </c>
      <c r="B50" s="4">
        <v>43661.6278009261</v>
      </c>
      <c r="C50" s="3">
        <v>1166.4000000000001</v>
      </c>
      <c r="D50" s="15"/>
      <c r="E50" s="14"/>
    </row>
    <row r="51" spans="1:5" ht="29" x14ac:dyDescent="0.35">
      <c r="A51" s="18" t="s">
        <v>5</v>
      </c>
      <c r="B51" s="4">
        <v>43661.6278009261</v>
      </c>
      <c r="C51" s="3">
        <v>1555.2</v>
      </c>
      <c r="D51" s="15"/>
      <c r="E51" s="14"/>
    </row>
    <row r="52" spans="1:5" x14ac:dyDescent="0.35">
      <c r="A52" s="18" t="s">
        <v>4</v>
      </c>
      <c r="B52" s="4">
        <v>43661.6278009261</v>
      </c>
      <c r="C52" s="3">
        <v>2000</v>
      </c>
      <c r="D52" s="15"/>
      <c r="E52" s="14"/>
    </row>
    <row r="53" spans="1:5" ht="30" customHeight="1" x14ac:dyDescent="0.35">
      <c r="A53" s="18" t="s">
        <v>5</v>
      </c>
      <c r="B53" s="4">
        <v>43661.6278009261</v>
      </c>
      <c r="C53" s="3">
        <v>3596.4</v>
      </c>
      <c r="D53" s="15"/>
      <c r="E53" s="14"/>
    </row>
    <row r="54" spans="1:5" ht="30" customHeight="1" x14ac:dyDescent="0.35">
      <c r="A54" s="18" t="s">
        <v>4</v>
      </c>
      <c r="B54" s="4">
        <v>43661.6278009261</v>
      </c>
      <c r="C54" s="3">
        <v>50000</v>
      </c>
      <c r="D54" s="15"/>
      <c r="E54" s="14"/>
    </row>
    <row r="55" spans="1:5" ht="29" x14ac:dyDescent="0.35">
      <c r="A55" s="18" t="s">
        <v>5</v>
      </c>
      <c r="B55" s="4">
        <v>43662.581643518526</v>
      </c>
      <c r="C55" s="3">
        <v>1944</v>
      </c>
      <c r="D55" s="15"/>
      <c r="E55" s="14"/>
    </row>
    <row r="56" spans="1:5" ht="29" x14ac:dyDescent="0.35">
      <c r="A56" s="18" t="s">
        <v>5</v>
      </c>
      <c r="B56" s="4">
        <v>43664.101712963078</v>
      </c>
      <c r="C56" s="3">
        <v>486</v>
      </c>
      <c r="D56" s="15"/>
      <c r="E56" s="14"/>
    </row>
    <row r="57" spans="1:5" x14ac:dyDescent="0.35">
      <c r="A57" s="18" t="s">
        <v>4</v>
      </c>
      <c r="B57" s="4">
        <v>43664.101712963078</v>
      </c>
      <c r="C57" s="3">
        <v>1000</v>
      </c>
      <c r="D57" s="15"/>
      <c r="E57" s="14"/>
    </row>
    <row r="58" spans="1:5" x14ac:dyDescent="0.35">
      <c r="A58" s="18" t="s">
        <v>4</v>
      </c>
      <c r="B58" s="4">
        <v>43664.101712963078</v>
      </c>
      <c r="C58" s="3">
        <v>20000</v>
      </c>
      <c r="D58" s="15"/>
      <c r="E58" s="14"/>
    </row>
    <row r="59" spans="1:5" x14ac:dyDescent="0.35">
      <c r="A59" s="18" t="s">
        <v>4</v>
      </c>
      <c r="B59" s="4">
        <v>43665.075277777854</v>
      </c>
      <c r="C59" s="3">
        <v>800</v>
      </c>
      <c r="D59" s="15"/>
      <c r="E59" s="14"/>
    </row>
    <row r="60" spans="1:5" x14ac:dyDescent="0.35">
      <c r="A60" s="18" t="s">
        <v>4</v>
      </c>
      <c r="B60" s="4">
        <v>43665.075277777854</v>
      </c>
      <c r="C60" s="3">
        <v>54490</v>
      </c>
      <c r="D60" s="15"/>
      <c r="E60" s="14"/>
    </row>
    <row r="61" spans="1:5" x14ac:dyDescent="0.35">
      <c r="A61" s="18" t="s">
        <v>4</v>
      </c>
      <c r="B61" s="4">
        <v>43665.075277777854</v>
      </c>
      <c r="C61" s="3">
        <v>65000</v>
      </c>
      <c r="D61" s="15"/>
      <c r="E61" s="14"/>
    </row>
    <row r="62" spans="1:5" x14ac:dyDescent="0.35">
      <c r="A62" s="18" t="s">
        <v>4</v>
      </c>
      <c r="B62" s="4">
        <v>43667.475925926119</v>
      </c>
      <c r="C62" s="3">
        <v>200</v>
      </c>
      <c r="D62" s="15"/>
      <c r="E62" s="14"/>
    </row>
    <row r="63" spans="1:5" x14ac:dyDescent="0.35">
      <c r="A63" s="18" t="s">
        <v>4</v>
      </c>
      <c r="B63" s="4">
        <v>43667.475925926119</v>
      </c>
      <c r="C63" s="3">
        <v>200</v>
      </c>
      <c r="D63" s="15"/>
      <c r="E63" s="14"/>
    </row>
    <row r="64" spans="1:5" x14ac:dyDescent="0.35">
      <c r="A64" s="18" t="s">
        <v>4</v>
      </c>
      <c r="B64" s="4">
        <v>43667.475925926119</v>
      </c>
      <c r="C64" s="3">
        <v>200</v>
      </c>
      <c r="D64" s="15"/>
      <c r="E64" s="14"/>
    </row>
    <row r="65" spans="1:5" ht="29" x14ac:dyDescent="0.35">
      <c r="A65" s="18" t="s">
        <v>5</v>
      </c>
      <c r="B65" s="4">
        <v>43668.090844907332</v>
      </c>
      <c r="C65" s="3">
        <v>680.4</v>
      </c>
      <c r="D65" s="15"/>
      <c r="E65" s="14"/>
    </row>
    <row r="66" spans="1:5" x14ac:dyDescent="0.35">
      <c r="A66" s="18" t="s">
        <v>4</v>
      </c>
      <c r="B66" s="4">
        <v>43668.090844907332</v>
      </c>
      <c r="C66" s="3">
        <v>1000</v>
      </c>
      <c r="D66" s="15"/>
      <c r="E66" s="14"/>
    </row>
    <row r="67" spans="1:5" x14ac:dyDescent="0.35">
      <c r="A67" s="18" t="s">
        <v>4</v>
      </c>
      <c r="B67" s="4">
        <v>43668.090844907332</v>
      </c>
      <c r="C67" s="3">
        <v>1000</v>
      </c>
      <c r="D67" s="15"/>
      <c r="E67" s="14"/>
    </row>
    <row r="68" spans="1:5" ht="29" x14ac:dyDescent="0.35">
      <c r="A68" s="18" t="s">
        <v>5</v>
      </c>
      <c r="B68" s="4">
        <v>43668.090844907332</v>
      </c>
      <c r="C68" s="3">
        <v>14580</v>
      </c>
      <c r="D68" s="15"/>
      <c r="E68" s="14"/>
    </row>
    <row r="69" spans="1:5" x14ac:dyDescent="0.35">
      <c r="A69" s="18" t="s">
        <v>4</v>
      </c>
      <c r="B69" s="4">
        <v>43668.090844907332</v>
      </c>
      <c r="C69" s="3">
        <v>15000</v>
      </c>
      <c r="D69" s="15"/>
      <c r="E69" s="14"/>
    </row>
    <row r="70" spans="1:5" x14ac:dyDescent="0.35">
      <c r="A70" s="18" t="s">
        <v>4</v>
      </c>
      <c r="B70" s="4">
        <v>43668.090844907332</v>
      </c>
      <c r="C70" s="3">
        <v>170465</v>
      </c>
      <c r="D70" s="15"/>
      <c r="E70" s="14"/>
    </row>
    <row r="71" spans="1:5" x14ac:dyDescent="0.35">
      <c r="A71" s="18" t="s">
        <v>4</v>
      </c>
      <c r="B71" s="4">
        <v>43669.105624999851</v>
      </c>
      <c r="C71" s="3">
        <v>200</v>
      </c>
      <c r="D71" s="15"/>
      <c r="E71" s="14"/>
    </row>
    <row r="72" spans="1:5" x14ac:dyDescent="0.35">
      <c r="A72" s="18" t="s">
        <v>4</v>
      </c>
      <c r="B72" s="4">
        <v>43669.105624999851</v>
      </c>
      <c r="C72" s="3">
        <v>1100</v>
      </c>
      <c r="D72" s="15"/>
      <c r="E72" s="14"/>
    </row>
    <row r="73" spans="1:5" ht="29" x14ac:dyDescent="0.35">
      <c r="A73" s="18" t="s">
        <v>5</v>
      </c>
      <c r="B73" s="4">
        <v>43669.105624999851</v>
      </c>
      <c r="C73" s="3">
        <v>51564.6</v>
      </c>
      <c r="D73" s="15"/>
      <c r="E73" s="14"/>
    </row>
    <row r="74" spans="1:5" x14ac:dyDescent="0.35">
      <c r="A74" s="18" t="s">
        <v>4</v>
      </c>
      <c r="B74" s="4">
        <v>43670.063310184982</v>
      </c>
      <c r="C74" s="3">
        <v>50</v>
      </c>
      <c r="D74" s="15"/>
      <c r="E74" s="14"/>
    </row>
    <row r="75" spans="1:5" x14ac:dyDescent="0.35">
      <c r="A75" s="18" t="s">
        <v>4</v>
      </c>
      <c r="B75" s="4">
        <v>43670.063310184982</v>
      </c>
      <c r="C75" s="3">
        <v>1948</v>
      </c>
      <c r="D75" s="15"/>
      <c r="E75" s="14"/>
    </row>
    <row r="76" spans="1:5" ht="29" x14ac:dyDescent="0.35">
      <c r="A76" s="18" t="s">
        <v>5</v>
      </c>
      <c r="B76" s="4">
        <v>43670.063310184982</v>
      </c>
      <c r="C76" s="3">
        <v>8067.6</v>
      </c>
      <c r="D76" s="15"/>
      <c r="E76" s="14"/>
    </row>
    <row r="77" spans="1:5" ht="29" x14ac:dyDescent="0.35">
      <c r="A77" s="18" t="s">
        <v>5</v>
      </c>
      <c r="B77" s="4">
        <v>43671.518865740858</v>
      </c>
      <c r="C77" s="3">
        <v>10681.6</v>
      </c>
      <c r="D77" s="15"/>
      <c r="E77" s="14"/>
    </row>
    <row r="78" spans="1:5" x14ac:dyDescent="0.35">
      <c r="A78" s="18" t="s">
        <v>4</v>
      </c>
      <c r="B78" s="4">
        <v>43672.062731481623</v>
      </c>
      <c r="C78" s="3">
        <v>50</v>
      </c>
      <c r="D78" s="15"/>
      <c r="E78" s="14"/>
    </row>
    <row r="79" spans="1:5" x14ac:dyDescent="0.35">
      <c r="A79" s="18" t="s">
        <v>4</v>
      </c>
      <c r="B79" s="4">
        <v>43672.062731481623</v>
      </c>
      <c r="C79" s="3">
        <v>100</v>
      </c>
      <c r="D79" s="15"/>
      <c r="E79" s="14"/>
    </row>
    <row r="80" spans="1:5" ht="29" x14ac:dyDescent="0.35">
      <c r="A80" s="18" t="s">
        <v>5</v>
      </c>
      <c r="B80" s="4">
        <v>43675.64973379625</v>
      </c>
      <c r="C80" s="3">
        <v>874.8</v>
      </c>
      <c r="D80" s="15"/>
      <c r="E80" s="14"/>
    </row>
    <row r="81" spans="1:5" x14ac:dyDescent="0.35">
      <c r="A81" s="18" t="s">
        <v>4</v>
      </c>
      <c r="B81" s="4">
        <v>43676.083148148376</v>
      </c>
      <c r="C81" s="3">
        <v>50</v>
      </c>
      <c r="D81" s="15"/>
      <c r="E81" s="14"/>
    </row>
    <row r="82" spans="1:5" x14ac:dyDescent="0.35">
      <c r="A82" s="18" t="s">
        <v>4</v>
      </c>
      <c r="B82" s="4">
        <v>43676.083148148376</v>
      </c>
      <c r="C82" s="3">
        <v>200</v>
      </c>
      <c r="D82" s="15"/>
      <c r="E82" s="14"/>
    </row>
    <row r="83" spans="1:5" x14ac:dyDescent="0.35">
      <c r="A83" s="18" t="s">
        <v>4</v>
      </c>
      <c r="B83" s="4">
        <v>43676.083148148376</v>
      </c>
      <c r="C83" s="3">
        <v>10000</v>
      </c>
      <c r="D83" s="15"/>
      <c r="E83" s="14"/>
    </row>
    <row r="84" spans="1:5" x14ac:dyDescent="0.35">
      <c r="A84" s="18" t="s">
        <v>4</v>
      </c>
      <c r="B84" s="4">
        <v>43676.083148148376</v>
      </c>
      <c r="C84" s="3">
        <v>10800</v>
      </c>
      <c r="D84" s="15"/>
      <c r="E84" s="14"/>
    </row>
    <row r="85" spans="1:5" x14ac:dyDescent="0.35">
      <c r="A85" s="18" t="s">
        <v>4</v>
      </c>
      <c r="B85" s="4">
        <v>43676.083148148376</v>
      </c>
      <c r="C85" s="3">
        <v>30000</v>
      </c>
      <c r="D85" s="15"/>
      <c r="E85" s="14"/>
    </row>
    <row r="86" spans="1:5" ht="29" x14ac:dyDescent="0.35">
      <c r="A86" s="18" t="s">
        <v>5</v>
      </c>
      <c r="B86" s="4">
        <v>43676.083148148376</v>
      </c>
      <c r="C86" s="3">
        <v>30958.2</v>
      </c>
      <c r="D86" s="15"/>
      <c r="E86" s="14"/>
    </row>
    <row r="87" spans="1:5" x14ac:dyDescent="0.35">
      <c r="A87" s="18" t="s">
        <v>4</v>
      </c>
      <c r="B87" s="4">
        <v>43677.092175926082</v>
      </c>
      <c r="C87" s="3">
        <v>1000</v>
      </c>
      <c r="D87" s="15"/>
      <c r="E87" s="14"/>
    </row>
    <row r="88" spans="1:5" x14ac:dyDescent="0.35">
      <c r="A88" s="18" t="s">
        <v>4</v>
      </c>
      <c r="B88" s="4">
        <v>43677.092175926082</v>
      </c>
      <c r="C88" s="3">
        <v>15000</v>
      </c>
      <c r="D88" s="15"/>
      <c r="E88" s="14"/>
    </row>
    <row r="89" spans="1:5" ht="29" x14ac:dyDescent="0.35">
      <c r="A89" s="18" t="s">
        <v>5</v>
      </c>
      <c r="B89" s="4">
        <v>43677.092175926082</v>
      </c>
      <c r="C89" s="3">
        <v>31794.12</v>
      </c>
      <c r="D89" s="15"/>
      <c r="E89" s="14"/>
    </row>
    <row r="90" spans="1:5" x14ac:dyDescent="0.35">
      <c r="A90" s="18"/>
      <c r="B90" s="17"/>
      <c r="C90" s="16"/>
      <c r="D90" s="15"/>
      <c r="E90" s="14"/>
    </row>
    <row r="91" spans="1:5" s="12" customFormat="1" x14ac:dyDescent="0.35">
      <c r="A91" s="5" t="s">
        <v>3</v>
      </c>
      <c r="B91" s="8" t="s">
        <v>0</v>
      </c>
      <c r="C91" s="7">
        <f>SUM(C92:C100)</f>
        <v>914498.7</v>
      </c>
      <c r="D91" s="25">
        <f>SUM(C92:C100)/$C$5</f>
        <v>0.73694525611507056</v>
      </c>
    </row>
    <row r="92" spans="1:5" ht="58" x14ac:dyDescent="0.35">
      <c r="A92" s="9" t="s">
        <v>23</v>
      </c>
      <c r="B92" s="4">
        <v>43665.562916666735</v>
      </c>
      <c r="C92" s="3">
        <v>111610</v>
      </c>
      <c r="D92" s="26"/>
    </row>
    <row r="93" spans="1:5" ht="58" x14ac:dyDescent="0.35">
      <c r="A93" s="27" t="s">
        <v>24</v>
      </c>
      <c r="B93" s="4">
        <v>43665.579710647929</v>
      </c>
      <c r="C93" s="27">
        <v>120190</v>
      </c>
    </row>
    <row r="94" spans="1:5" ht="58" x14ac:dyDescent="0.35">
      <c r="A94" s="9" t="s">
        <v>25</v>
      </c>
      <c r="B94" s="4">
        <v>43665.579907407518</v>
      </c>
      <c r="C94" s="3">
        <v>120190</v>
      </c>
    </row>
    <row r="95" spans="1:5" ht="58" x14ac:dyDescent="0.35">
      <c r="A95" s="9" t="s">
        <v>26</v>
      </c>
      <c r="B95" s="4">
        <v>43665.579907407518</v>
      </c>
      <c r="C95" s="3">
        <v>124440</v>
      </c>
    </row>
    <row r="96" spans="1:5" ht="58" x14ac:dyDescent="0.35">
      <c r="A96" s="9" t="s">
        <v>27</v>
      </c>
      <c r="B96" s="4">
        <v>43665.579907407518</v>
      </c>
      <c r="C96" s="3">
        <v>127040</v>
      </c>
    </row>
    <row r="97" spans="1:4" ht="58" x14ac:dyDescent="0.35">
      <c r="A97" s="9" t="s">
        <v>28</v>
      </c>
      <c r="B97" s="4">
        <v>43665.579907407518</v>
      </c>
      <c r="C97" s="3">
        <v>135168.70000000001</v>
      </c>
    </row>
    <row r="98" spans="1:4" ht="58" x14ac:dyDescent="0.35">
      <c r="A98" s="9" t="s">
        <v>29</v>
      </c>
      <c r="B98" s="4">
        <v>43665.579907407518</v>
      </c>
      <c r="C98" s="3">
        <v>175860</v>
      </c>
    </row>
    <row r="99" spans="1:4" x14ac:dyDescent="0.35">
      <c r="A99" s="9"/>
    </row>
    <row r="101" spans="1:4" s="12" customFormat="1" x14ac:dyDescent="0.35">
      <c r="A101" s="5" t="s">
        <v>2</v>
      </c>
      <c r="B101" s="8" t="s">
        <v>0</v>
      </c>
      <c r="C101" s="7">
        <f>SUM(C102:C106)</f>
        <v>6254</v>
      </c>
      <c r="D101" s="25">
        <f>SUM(C102:C106)/$C$5</f>
        <v>5.0397618189546379E-3</v>
      </c>
    </row>
    <row r="102" spans="1:4" ht="58" x14ac:dyDescent="0.35">
      <c r="A102" s="9" t="s">
        <v>19</v>
      </c>
      <c r="B102" s="4">
        <v>43647.887326389086</v>
      </c>
      <c r="C102" s="3">
        <v>199</v>
      </c>
    </row>
    <row r="103" spans="1:4" ht="87" x14ac:dyDescent="0.35">
      <c r="A103" s="9" t="s">
        <v>20</v>
      </c>
      <c r="B103" s="4">
        <v>43665.871458333451</v>
      </c>
      <c r="C103" s="3">
        <v>995</v>
      </c>
    </row>
    <row r="104" spans="1:4" ht="43.5" x14ac:dyDescent="0.35">
      <c r="A104" s="9" t="s">
        <v>21</v>
      </c>
      <c r="B104" s="4">
        <v>43665.578495370224</v>
      </c>
      <c r="C104" s="3">
        <v>5000</v>
      </c>
    </row>
    <row r="105" spans="1:4" ht="58" x14ac:dyDescent="0.35">
      <c r="A105" s="9" t="s">
        <v>22</v>
      </c>
      <c r="B105" s="4">
        <v>43677.903703703545</v>
      </c>
      <c r="C105" s="3">
        <v>60</v>
      </c>
    </row>
    <row r="106" spans="1:4" x14ac:dyDescent="0.35">
      <c r="A106" s="9"/>
    </row>
    <row r="107" spans="1:4" s="5" customFormat="1" x14ac:dyDescent="0.35">
      <c r="A107" s="5" t="s">
        <v>1</v>
      </c>
      <c r="B107" s="8" t="s">
        <v>0</v>
      </c>
      <c r="C107" s="7">
        <f>C5+C4-C91-C101</f>
        <v>763836.29000000027</v>
      </c>
      <c r="D107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70" zoomScale="90" zoomScaleNormal="90" workbookViewId="0">
      <selection activeCell="C76" sqref="C76"/>
    </sheetView>
  </sheetViews>
  <sheetFormatPr defaultRowHeight="14.5" x14ac:dyDescent="0.35"/>
  <cols>
    <col min="1" max="1" width="41.1796875" style="1" customWidth="1"/>
    <col min="2" max="2" width="12.81640625" style="4" customWidth="1"/>
    <col min="3" max="3" width="21.26953125" style="3" customWidth="1"/>
    <col min="4" max="4" width="13.7265625" style="2" customWidth="1"/>
    <col min="5" max="16384" width="8.7265625" style="1"/>
  </cols>
  <sheetData>
    <row r="1" spans="1:5" x14ac:dyDescent="0.35">
      <c r="A1" s="24" t="s">
        <v>12</v>
      </c>
    </row>
    <row r="2" spans="1:5" x14ac:dyDescent="0.35">
      <c r="A2" s="24" t="s">
        <v>13</v>
      </c>
    </row>
    <row r="3" spans="1:5" ht="29" x14ac:dyDescent="0.35">
      <c r="A3" s="23" t="s">
        <v>11</v>
      </c>
      <c r="B3" s="22" t="s">
        <v>10</v>
      </c>
      <c r="C3" s="21" t="s">
        <v>9</v>
      </c>
      <c r="D3" s="20" t="s">
        <v>8</v>
      </c>
    </row>
    <row r="4" spans="1:5" s="12" customFormat="1" x14ac:dyDescent="0.35">
      <c r="A4" s="5" t="s">
        <v>7</v>
      </c>
      <c r="B4" s="8" t="s">
        <v>0</v>
      </c>
      <c r="C4" s="7">
        <f>'Отчет июль'!C107</f>
        <v>763836.29000000027</v>
      </c>
      <c r="D4" s="19"/>
    </row>
    <row r="5" spans="1:5" s="12" customFormat="1" x14ac:dyDescent="0.35">
      <c r="A5" s="5" t="s">
        <v>6</v>
      </c>
      <c r="B5" s="8" t="s">
        <v>0</v>
      </c>
      <c r="C5" s="7">
        <f>SUM(C6:C80)</f>
        <v>610583.08000000007</v>
      </c>
      <c r="D5" s="13"/>
    </row>
    <row r="6" spans="1:5" x14ac:dyDescent="0.35">
      <c r="A6" s="18" t="s">
        <v>4</v>
      </c>
      <c r="C6" s="3">
        <v>200</v>
      </c>
      <c r="D6" s="15"/>
      <c r="E6" s="14"/>
    </row>
    <row r="7" spans="1:5" ht="29" x14ac:dyDescent="0.35">
      <c r="A7" s="18" t="s">
        <v>5</v>
      </c>
      <c r="C7" s="3">
        <v>3188.16</v>
      </c>
      <c r="D7" s="15"/>
      <c r="E7" s="14"/>
    </row>
    <row r="8" spans="1:5" x14ac:dyDescent="0.35">
      <c r="A8" s="18" t="s">
        <v>4</v>
      </c>
      <c r="C8" s="3">
        <v>100</v>
      </c>
      <c r="D8" s="15"/>
      <c r="E8" s="14"/>
    </row>
    <row r="9" spans="1:5" x14ac:dyDescent="0.35">
      <c r="A9" s="18" t="s">
        <v>4</v>
      </c>
      <c r="C9" s="3">
        <v>200</v>
      </c>
      <c r="D9" s="15"/>
      <c r="E9" s="14"/>
    </row>
    <row r="10" spans="1:5" x14ac:dyDescent="0.35">
      <c r="A10" s="18" t="s">
        <v>4</v>
      </c>
      <c r="C10" s="3">
        <v>550</v>
      </c>
      <c r="D10" s="15"/>
      <c r="E10" s="14"/>
    </row>
    <row r="11" spans="1:5" x14ac:dyDescent="0.35">
      <c r="A11" s="18" t="s">
        <v>4</v>
      </c>
      <c r="C11" s="3">
        <v>3000</v>
      </c>
      <c r="D11" s="15"/>
      <c r="E11" s="14"/>
    </row>
    <row r="12" spans="1:5" ht="29" x14ac:dyDescent="0.35">
      <c r="A12" s="18" t="s">
        <v>5</v>
      </c>
      <c r="C12" s="3">
        <v>22647.599999999999</v>
      </c>
      <c r="D12" s="15"/>
      <c r="E12" s="14"/>
    </row>
    <row r="13" spans="1:5" x14ac:dyDescent="0.35">
      <c r="A13" s="18" t="s">
        <v>4</v>
      </c>
      <c r="C13" s="3">
        <v>200</v>
      </c>
      <c r="D13" s="15"/>
      <c r="E13" s="14"/>
    </row>
    <row r="14" spans="1:5" x14ac:dyDescent="0.35">
      <c r="A14" s="18" t="s">
        <v>4</v>
      </c>
      <c r="C14" s="3">
        <v>200</v>
      </c>
      <c r="D14" s="15"/>
      <c r="E14" s="14"/>
    </row>
    <row r="15" spans="1:5" x14ac:dyDescent="0.35">
      <c r="A15" s="18" t="s">
        <v>4</v>
      </c>
      <c r="C15" s="3">
        <v>1000</v>
      </c>
      <c r="D15" s="15"/>
      <c r="E15" s="14"/>
    </row>
    <row r="16" spans="1:5" x14ac:dyDescent="0.35">
      <c r="A16" s="18" t="s">
        <v>4</v>
      </c>
      <c r="C16" s="3">
        <v>500</v>
      </c>
      <c r="D16" s="15"/>
      <c r="E16" s="14"/>
    </row>
    <row r="17" spans="1:5" ht="29" x14ac:dyDescent="0.35">
      <c r="A17" s="18" t="s">
        <v>5</v>
      </c>
      <c r="C17" s="3">
        <v>1166.4000000000001</v>
      </c>
      <c r="D17" s="15"/>
      <c r="E17" s="14"/>
    </row>
    <row r="18" spans="1:5" ht="29" x14ac:dyDescent="0.35">
      <c r="A18" s="18" t="s">
        <v>5</v>
      </c>
      <c r="C18" s="3">
        <v>1846.8</v>
      </c>
      <c r="D18" s="15"/>
      <c r="E18" s="14"/>
    </row>
    <row r="19" spans="1:5" x14ac:dyDescent="0.35">
      <c r="A19" s="18" t="s">
        <v>4</v>
      </c>
      <c r="C19" s="3">
        <v>2000</v>
      </c>
      <c r="D19" s="15"/>
      <c r="E19" s="14"/>
    </row>
    <row r="20" spans="1:5" ht="29" x14ac:dyDescent="0.35">
      <c r="A20" s="18" t="s">
        <v>5</v>
      </c>
      <c r="C20" s="3">
        <v>22782.71</v>
      </c>
      <c r="D20" s="15"/>
      <c r="E20" s="14"/>
    </row>
    <row r="21" spans="1:5" x14ac:dyDescent="0.35">
      <c r="A21" s="18" t="s">
        <v>4</v>
      </c>
      <c r="C21" s="3">
        <v>200</v>
      </c>
      <c r="D21" s="15"/>
      <c r="E21" s="14"/>
    </row>
    <row r="22" spans="1:5" ht="29" x14ac:dyDescent="0.35">
      <c r="A22" s="18" t="s">
        <v>5</v>
      </c>
      <c r="C22" s="3">
        <v>292.2</v>
      </c>
      <c r="D22" s="15"/>
      <c r="E22" s="14"/>
    </row>
    <row r="23" spans="1:5" x14ac:dyDescent="0.35">
      <c r="A23" s="18" t="s">
        <v>4</v>
      </c>
      <c r="C23" s="3">
        <v>1000</v>
      </c>
      <c r="D23" s="15"/>
      <c r="E23" s="14"/>
    </row>
    <row r="24" spans="1:5" ht="29" x14ac:dyDescent="0.35">
      <c r="A24" s="18" t="s">
        <v>5</v>
      </c>
      <c r="C24" s="3">
        <v>5783.4</v>
      </c>
      <c r="D24" s="15"/>
      <c r="E24" s="14"/>
    </row>
    <row r="25" spans="1:5" ht="29" x14ac:dyDescent="0.35">
      <c r="A25" s="18" t="s">
        <v>5</v>
      </c>
      <c r="C25" s="3">
        <v>10361.040000000001</v>
      </c>
      <c r="D25" s="15"/>
      <c r="E25" s="14"/>
    </row>
    <row r="26" spans="1:5" x14ac:dyDescent="0.35">
      <c r="A26" s="18" t="s">
        <v>4</v>
      </c>
      <c r="C26" s="3">
        <v>350</v>
      </c>
      <c r="D26" s="15"/>
      <c r="E26" s="14"/>
    </row>
    <row r="27" spans="1:5" ht="29" x14ac:dyDescent="0.35">
      <c r="A27" s="18" t="s">
        <v>5</v>
      </c>
      <c r="C27" s="3">
        <v>6658.2</v>
      </c>
      <c r="D27" s="15"/>
      <c r="E27" s="14"/>
    </row>
    <row r="28" spans="1:5" x14ac:dyDescent="0.35">
      <c r="A28" s="18" t="s">
        <v>4</v>
      </c>
      <c r="C28" s="3">
        <v>40000</v>
      </c>
      <c r="D28" s="15"/>
      <c r="E28" s="14"/>
    </row>
    <row r="29" spans="1:5" x14ac:dyDescent="0.35">
      <c r="A29" s="18" t="s">
        <v>4</v>
      </c>
      <c r="C29" s="3">
        <v>2235.6</v>
      </c>
      <c r="D29" s="15"/>
      <c r="E29" s="14"/>
    </row>
    <row r="30" spans="1:5" x14ac:dyDescent="0.35">
      <c r="A30" s="18" t="s">
        <v>4</v>
      </c>
      <c r="C30" s="3">
        <v>194.4</v>
      </c>
      <c r="D30" s="15"/>
      <c r="E30" s="14"/>
    </row>
    <row r="31" spans="1:5" ht="29" x14ac:dyDescent="0.35">
      <c r="A31" s="18" t="s">
        <v>5</v>
      </c>
      <c r="C31" s="3">
        <v>200</v>
      </c>
      <c r="D31" s="15"/>
      <c r="E31" s="14"/>
    </row>
    <row r="32" spans="1:5" x14ac:dyDescent="0.35">
      <c r="A32" s="18" t="s">
        <v>4</v>
      </c>
      <c r="C32" s="3">
        <v>500</v>
      </c>
      <c r="D32" s="15"/>
      <c r="E32" s="14"/>
    </row>
    <row r="33" spans="1:5" ht="29" x14ac:dyDescent="0.35">
      <c r="A33" s="18" t="s">
        <v>5</v>
      </c>
      <c r="C33" s="3">
        <v>150.81</v>
      </c>
      <c r="D33" s="15"/>
      <c r="E33" s="14"/>
    </row>
    <row r="34" spans="1:5" ht="29" x14ac:dyDescent="0.35">
      <c r="A34" s="18" t="s">
        <v>5</v>
      </c>
      <c r="C34" s="3">
        <v>486</v>
      </c>
      <c r="D34" s="15"/>
      <c r="E34" s="14"/>
    </row>
    <row r="35" spans="1:5" x14ac:dyDescent="0.35">
      <c r="A35" s="18" t="s">
        <v>4</v>
      </c>
      <c r="C35" s="3">
        <v>1000</v>
      </c>
      <c r="D35" s="15"/>
      <c r="E35" s="14"/>
    </row>
    <row r="36" spans="1:5" ht="29" x14ac:dyDescent="0.35">
      <c r="A36" s="18" t="s">
        <v>5</v>
      </c>
      <c r="C36" s="3">
        <v>486</v>
      </c>
      <c r="D36" s="15"/>
      <c r="E36" s="14"/>
    </row>
    <row r="37" spans="1:5" ht="29" x14ac:dyDescent="0.35">
      <c r="A37" s="18" t="s">
        <v>5</v>
      </c>
      <c r="C37" s="3">
        <v>1461</v>
      </c>
      <c r="D37" s="15"/>
      <c r="E37" s="14"/>
    </row>
    <row r="38" spans="1:5" x14ac:dyDescent="0.35">
      <c r="A38" s="18" t="s">
        <v>4</v>
      </c>
      <c r="C38" s="3">
        <v>100</v>
      </c>
      <c r="D38" s="15"/>
      <c r="E38" s="14"/>
    </row>
    <row r="39" spans="1:5" ht="29" x14ac:dyDescent="0.35">
      <c r="A39" s="18" t="s">
        <v>5</v>
      </c>
      <c r="C39" s="3">
        <v>1150</v>
      </c>
      <c r="D39" s="15"/>
      <c r="E39" s="14"/>
    </row>
    <row r="40" spans="1:5" ht="29" x14ac:dyDescent="0.35">
      <c r="A40" s="18" t="s">
        <v>5</v>
      </c>
      <c r="C40" s="3">
        <v>25612.2</v>
      </c>
      <c r="D40" s="15"/>
      <c r="E40" s="14"/>
    </row>
    <row r="41" spans="1:5" x14ac:dyDescent="0.35">
      <c r="A41" s="18" t="s">
        <v>4</v>
      </c>
      <c r="C41" s="3">
        <v>50</v>
      </c>
      <c r="D41" s="15"/>
      <c r="E41" s="14"/>
    </row>
    <row r="42" spans="1:5" x14ac:dyDescent="0.35">
      <c r="A42" s="18" t="s">
        <v>4</v>
      </c>
      <c r="C42" s="3">
        <v>150</v>
      </c>
      <c r="D42" s="15"/>
      <c r="E42" s="14"/>
    </row>
    <row r="43" spans="1:5" ht="29" x14ac:dyDescent="0.35">
      <c r="A43" s="18" t="s">
        <v>5</v>
      </c>
      <c r="C43" s="3">
        <v>13705.2</v>
      </c>
      <c r="D43" s="15"/>
      <c r="E43" s="14"/>
    </row>
    <row r="44" spans="1:5" ht="29" x14ac:dyDescent="0.35">
      <c r="A44" s="18" t="s">
        <v>5</v>
      </c>
      <c r="C44" s="3">
        <v>291.60000000000002</v>
      </c>
      <c r="D44" s="15"/>
      <c r="E44" s="14"/>
    </row>
    <row r="45" spans="1:5" x14ac:dyDescent="0.35">
      <c r="A45" s="18" t="s">
        <v>4</v>
      </c>
      <c r="C45" s="3">
        <v>400</v>
      </c>
      <c r="D45" s="15"/>
      <c r="E45" s="14"/>
    </row>
    <row r="46" spans="1:5" ht="29" x14ac:dyDescent="0.35">
      <c r="A46" s="18" t="s">
        <v>5</v>
      </c>
      <c r="C46" s="3">
        <v>2430</v>
      </c>
      <c r="D46" s="15"/>
      <c r="E46" s="14"/>
    </row>
    <row r="47" spans="1:5" x14ac:dyDescent="0.35">
      <c r="A47" s="18" t="s">
        <v>4</v>
      </c>
      <c r="C47" s="3">
        <v>4500</v>
      </c>
      <c r="D47" s="15"/>
      <c r="E47" s="14"/>
    </row>
    <row r="48" spans="1:5" ht="29" x14ac:dyDescent="0.35">
      <c r="A48" s="18" t="s">
        <v>5</v>
      </c>
      <c r="C48" s="3">
        <v>30423.599999999999</v>
      </c>
      <c r="D48" s="15"/>
      <c r="E48" s="14"/>
    </row>
    <row r="49" spans="1:5" x14ac:dyDescent="0.35">
      <c r="A49" s="18" t="s">
        <v>4</v>
      </c>
      <c r="C49" s="3">
        <v>500</v>
      </c>
      <c r="D49" s="15"/>
      <c r="E49" s="14"/>
    </row>
    <row r="50" spans="1:5" ht="29" x14ac:dyDescent="0.35">
      <c r="A50" s="18" t="s">
        <v>5</v>
      </c>
      <c r="C50" s="3">
        <v>2527.1999999999998</v>
      </c>
      <c r="D50" s="15"/>
      <c r="E50" s="14"/>
    </row>
    <row r="51" spans="1:5" ht="29" x14ac:dyDescent="0.35">
      <c r="A51" s="18" t="s">
        <v>5</v>
      </c>
      <c r="C51" s="3">
        <v>8164.8</v>
      </c>
      <c r="D51" s="15"/>
      <c r="E51" s="14"/>
    </row>
    <row r="52" spans="1:5" x14ac:dyDescent="0.35">
      <c r="A52" s="18" t="s">
        <v>4</v>
      </c>
      <c r="C52" s="3">
        <v>60000</v>
      </c>
      <c r="D52" s="15"/>
      <c r="E52" s="14"/>
    </row>
    <row r="53" spans="1:5" x14ac:dyDescent="0.35">
      <c r="A53" s="18" t="s">
        <v>4</v>
      </c>
      <c r="C53" s="3">
        <v>200</v>
      </c>
      <c r="D53" s="15"/>
      <c r="E53" s="14"/>
    </row>
    <row r="54" spans="1:5" ht="29" x14ac:dyDescent="0.35">
      <c r="A54" s="18" t="s">
        <v>5</v>
      </c>
      <c r="C54" s="3">
        <v>300</v>
      </c>
      <c r="D54" s="15"/>
      <c r="E54" s="14"/>
    </row>
    <row r="55" spans="1:5" ht="29" x14ac:dyDescent="0.35">
      <c r="A55" s="18" t="s">
        <v>5</v>
      </c>
      <c r="C55" s="3">
        <v>486</v>
      </c>
      <c r="D55" s="15"/>
      <c r="E55" s="14"/>
    </row>
    <row r="56" spans="1:5" x14ac:dyDescent="0.35">
      <c r="A56" s="18" t="s">
        <v>4</v>
      </c>
      <c r="C56" s="3">
        <v>200</v>
      </c>
      <c r="D56" s="15"/>
      <c r="E56" s="14"/>
    </row>
    <row r="57" spans="1:5" x14ac:dyDescent="0.35">
      <c r="A57" s="18" t="s">
        <v>4</v>
      </c>
      <c r="C57" s="3">
        <v>500</v>
      </c>
      <c r="D57" s="15"/>
      <c r="E57" s="14"/>
    </row>
    <row r="58" spans="1:5" x14ac:dyDescent="0.35">
      <c r="A58" s="18" t="s">
        <v>4</v>
      </c>
      <c r="C58" s="3">
        <v>680.4</v>
      </c>
      <c r="D58" s="15"/>
      <c r="E58" s="14"/>
    </row>
    <row r="59" spans="1:5" x14ac:dyDescent="0.35">
      <c r="A59" s="18" t="s">
        <v>4</v>
      </c>
      <c r="C59" s="3">
        <v>100</v>
      </c>
      <c r="D59" s="15"/>
      <c r="E59" s="14"/>
    </row>
    <row r="60" spans="1:5" x14ac:dyDescent="0.35">
      <c r="A60" s="18" t="s">
        <v>4</v>
      </c>
      <c r="C60" s="3">
        <v>400</v>
      </c>
      <c r="D60" s="15"/>
      <c r="E60" s="14"/>
    </row>
    <row r="61" spans="1:5" x14ac:dyDescent="0.35">
      <c r="A61" s="18" t="s">
        <v>4</v>
      </c>
      <c r="C61" s="3">
        <v>1000</v>
      </c>
      <c r="D61" s="15"/>
      <c r="E61" s="14"/>
    </row>
    <row r="62" spans="1:5" x14ac:dyDescent="0.35">
      <c r="A62" s="18" t="s">
        <v>4</v>
      </c>
      <c r="C62" s="3">
        <v>50</v>
      </c>
      <c r="D62" s="15"/>
      <c r="E62" s="14"/>
    </row>
    <row r="63" spans="1:5" ht="29" x14ac:dyDescent="0.35">
      <c r="A63" s="18" t="s">
        <v>5</v>
      </c>
      <c r="C63" s="3">
        <v>974</v>
      </c>
      <c r="D63" s="15"/>
      <c r="E63" s="14"/>
    </row>
    <row r="64" spans="1:5" x14ac:dyDescent="0.35">
      <c r="A64" s="18" t="s">
        <v>4</v>
      </c>
      <c r="C64" s="3">
        <v>1000</v>
      </c>
      <c r="D64" s="15"/>
      <c r="E64" s="14"/>
    </row>
    <row r="65" spans="1:5" x14ac:dyDescent="0.35">
      <c r="A65" s="18" t="s">
        <v>4</v>
      </c>
      <c r="C65" s="3">
        <v>2000</v>
      </c>
      <c r="D65" s="15"/>
      <c r="E65" s="14"/>
    </row>
    <row r="66" spans="1:5" ht="29" x14ac:dyDescent="0.35">
      <c r="A66" s="18" t="s">
        <v>5</v>
      </c>
      <c r="C66" s="3">
        <v>21870</v>
      </c>
      <c r="D66" s="15"/>
      <c r="E66" s="14"/>
    </row>
    <row r="67" spans="1:5" ht="29" x14ac:dyDescent="0.35">
      <c r="A67" s="18" t="s">
        <v>5</v>
      </c>
      <c r="C67" s="3">
        <v>53557.2</v>
      </c>
      <c r="D67" s="15"/>
      <c r="E67" s="14"/>
    </row>
    <row r="68" spans="1:5" ht="29" x14ac:dyDescent="0.35">
      <c r="A68" s="18" t="s">
        <v>5</v>
      </c>
      <c r="C68" s="3">
        <v>54918</v>
      </c>
      <c r="D68" s="15"/>
      <c r="E68" s="14"/>
    </row>
    <row r="69" spans="1:5" x14ac:dyDescent="0.35">
      <c r="A69" s="18" t="s">
        <v>4</v>
      </c>
      <c r="C69" s="3">
        <v>120</v>
      </c>
      <c r="D69" s="15"/>
      <c r="E69" s="14"/>
    </row>
    <row r="70" spans="1:5" ht="29" x14ac:dyDescent="0.35">
      <c r="A70" s="18" t="s">
        <v>5</v>
      </c>
      <c r="C70" s="3">
        <v>17204.400000000001</v>
      </c>
      <c r="D70" s="15"/>
      <c r="E70" s="14"/>
    </row>
    <row r="71" spans="1:5" x14ac:dyDescent="0.35">
      <c r="A71" s="18" t="s">
        <v>4</v>
      </c>
      <c r="C71" s="3">
        <v>2000</v>
      </c>
      <c r="D71" s="15"/>
      <c r="E71" s="14"/>
    </row>
    <row r="72" spans="1:5" ht="29" x14ac:dyDescent="0.35">
      <c r="A72" s="18" t="s">
        <v>5</v>
      </c>
      <c r="C72" s="3">
        <v>21558.959999999999</v>
      </c>
      <c r="D72" s="15"/>
      <c r="E72" s="14"/>
    </row>
    <row r="73" spans="1:5" x14ac:dyDescent="0.35">
      <c r="A73" s="18" t="s">
        <v>4</v>
      </c>
      <c r="C73" s="3">
        <v>300</v>
      </c>
      <c r="D73" s="15"/>
      <c r="E73" s="14"/>
    </row>
    <row r="74" spans="1:5" ht="29" x14ac:dyDescent="0.35">
      <c r="A74" s="18" t="s">
        <v>5</v>
      </c>
      <c r="C74" s="3">
        <v>9136.7999999999993</v>
      </c>
      <c r="D74" s="15"/>
      <c r="E74" s="14"/>
    </row>
    <row r="75" spans="1:5" x14ac:dyDescent="0.35">
      <c r="A75" s="18" t="s">
        <v>4</v>
      </c>
      <c r="C75" s="3">
        <v>35000</v>
      </c>
      <c r="D75" s="15"/>
      <c r="E75" s="14"/>
    </row>
    <row r="76" spans="1:5" x14ac:dyDescent="0.35">
      <c r="A76" s="18" t="s">
        <v>4</v>
      </c>
      <c r="C76" s="3">
        <v>1000</v>
      </c>
      <c r="D76" s="15"/>
      <c r="E76" s="14"/>
    </row>
    <row r="77" spans="1:5" x14ac:dyDescent="0.35">
      <c r="A77" s="18" t="s">
        <v>4</v>
      </c>
      <c r="C77" s="3">
        <v>1000</v>
      </c>
      <c r="D77" s="15"/>
      <c r="E77" s="14"/>
    </row>
    <row r="78" spans="1:5" ht="29" x14ac:dyDescent="0.35">
      <c r="A78" s="18" t="s">
        <v>5</v>
      </c>
      <c r="C78" s="3">
        <v>4082.4</v>
      </c>
      <c r="D78" s="15"/>
      <c r="E78" s="14"/>
    </row>
    <row r="79" spans="1:5" x14ac:dyDescent="0.35">
      <c r="A79" s="18" t="s">
        <v>4</v>
      </c>
      <c r="C79" s="3">
        <v>100000</v>
      </c>
      <c r="D79" s="15"/>
      <c r="E79" s="14"/>
    </row>
    <row r="80" spans="1:5" x14ac:dyDescent="0.35">
      <c r="A80" s="18"/>
      <c r="B80" s="17"/>
      <c r="C80" s="16"/>
      <c r="D80" s="15"/>
      <c r="E80" s="14"/>
    </row>
    <row r="81" spans="1:4" s="12" customFormat="1" x14ac:dyDescent="0.35">
      <c r="A81" s="5" t="s">
        <v>3</v>
      </c>
      <c r="B81" s="8" t="s">
        <v>0</v>
      </c>
      <c r="C81" s="7">
        <f>SUM(C82:C83)</f>
        <v>0</v>
      </c>
      <c r="D81" s="25">
        <f>SUM(C82:C83)/$C$5</f>
        <v>0</v>
      </c>
    </row>
    <row r="82" spans="1:4" x14ac:dyDescent="0.35">
      <c r="A82" s="9"/>
      <c r="D82" s="26"/>
    </row>
    <row r="84" spans="1:4" s="12" customFormat="1" x14ac:dyDescent="0.35">
      <c r="A84" s="5" t="s">
        <v>2</v>
      </c>
      <c r="B84" s="8" t="s">
        <v>0</v>
      </c>
      <c r="C84" s="7">
        <f>SUM(C85:C89)</f>
        <v>65041.55</v>
      </c>
      <c r="D84" s="25">
        <f>SUM(C85:C89)/$C$5</f>
        <v>0.10652366914589247</v>
      </c>
    </row>
    <row r="85" spans="1:4" ht="58" x14ac:dyDescent="0.35">
      <c r="A85" s="9" t="s">
        <v>15</v>
      </c>
      <c r="C85" s="3">
        <v>199</v>
      </c>
    </row>
    <row r="86" spans="1:4" ht="58" x14ac:dyDescent="0.35">
      <c r="A86" s="9" t="s">
        <v>16</v>
      </c>
      <c r="C86" s="3">
        <v>8800</v>
      </c>
    </row>
    <row r="87" spans="1:4" ht="58" x14ac:dyDescent="0.35">
      <c r="A87" s="9" t="s">
        <v>17</v>
      </c>
      <c r="C87" s="3">
        <v>55982.55</v>
      </c>
    </row>
    <row r="88" spans="1:4" ht="58" x14ac:dyDescent="0.35">
      <c r="A88" s="9" t="s">
        <v>18</v>
      </c>
      <c r="C88" s="3">
        <v>60</v>
      </c>
    </row>
    <row r="89" spans="1:4" x14ac:dyDescent="0.35">
      <c r="A89" s="9"/>
    </row>
    <row r="90" spans="1:4" s="5" customFormat="1" x14ac:dyDescent="0.35">
      <c r="A90" s="5" t="s">
        <v>1</v>
      </c>
      <c r="B90" s="8" t="s">
        <v>0</v>
      </c>
      <c r="C90" s="7">
        <f>C5+C4-C81-C84</f>
        <v>1309377.8200000003</v>
      </c>
      <c r="D90" s="6"/>
    </row>
  </sheetData>
  <pageMargins left="0.7" right="0.7" top="0.75" bottom="0.75" header="0.3" footer="0.3"/>
  <pageSetup paperSize="9" orientation="portrait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24505</vt:lpwstr>
  </property>
  <property fmtid="{D5CDD505-2E9C-101B-9397-08002B2CF9AE}" pid="4" name="OptimizationTime">
    <vt:lpwstr>20190912_1852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Отчет июнь</vt:lpstr>
      <vt:lpstr>Отчет июль</vt:lpstr>
      <vt:lpstr>Отчет август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Topolova</dc:creator>
  <cp:lastModifiedBy>Yulia Topolova</cp:lastModifiedBy>
  <dcterms:created xsi:type="dcterms:W3CDTF">2019-09-12T14:47:07Z</dcterms:created>
  <dcterms:modified xsi:type="dcterms:W3CDTF">2019-09-12T15:51:23Z</dcterms:modified>
</cp:coreProperties>
</file>