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C8" i="1"/>
  <c r="C6" i="1" s="1"/>
  <c r="C21" i="1"/>
  <c r="C27" i="1" l="1"/>
  <c r="D21" i="1"/>
</calcChain>
</file>

<file path=xl/sharedStrings.xml><?xml version="1.0" encoding="utf-8"?>
<sst xmlns="http://schemas.openxmlformats.org/spreadsheetml/2006/main" count="33" uniqueCount="21">
  <si>
    <t>Дата</t>
  </si>
  <si>
    <t>Название</t>
  </si>
  <si>
    <t>Денежные поступления</t>
  </si>
  <si>
    <t>Расходы на уставную деятельность</t>
  </si>
  <si>
    <t>Сумма, руб.</t>
  </si>
  <si>
    <t>Административно-хозяйственные расходы</t>
  </si>
  <si>
    <t>итого:</t>
  </si>
  <si>
    <t>% от объема за период</t>
  </si>
  <si>
    <t>Перевод на банковский счет</t>
  </si>
  <si>
    <t>Отчет о пожертвованиях и расходах благотворительного фонда помощи недоношенным детям и их семьям "Провидение"</t>
  </si>
  <si>
    <t>Период: октябрь 2018 г.</t>
  </si>
  <si>
    <t>Остаток на конец периода</t>
  </si>
  <si>
    <t>Остаток на начало периода</t>
  </si>
  <si>
    <t>Перевод на банковский счет собранных взносов через Robokassa</t>
  </si>
  <si>
    <t>Комиссия Robokassa за оплату пожертвований через сайт</t>
  </si>
  <si>
    <t>Комиссия ПАО "Сбербанк" за осуществление функций агента валютного контроля согл. распоряжению № '5' от '25/10/2018', '2372.73' 'USD', контр. № БН от 22/10/2018.</t>
  </si>
  <si>
    <t>Комиссия ПАО "Сбербанк" за перевод в валюте с использованием электронного документооборота (в т.ч. при закрытии счета) в другие банки. Документ(ы): №5 (2372.73 USD 67.0800 ) от 25/10/18</t>
  </si>
  <si>
    <t>НДС за осуществление функций агента валютного контроля согл. распоряжению № '5' от '25/10/2018', '2372.73' 'USD', контр. № БН от 22/10/2018. в ПАО "Сбербанк"</t>
  </si>
  <si>
    <t>Комиссия ПАО "Сбербанк" За СМС-информирование по Корп.Картам по счету 40703810740000003761 за период с '01/10/2018' по '31/10/2018'.</t>
  </si>
  <si>
    <t>Перевод на валютный счет и оплата в реабилитационный центр Олинек за Божедомову Анастасию</t>
  </si>
  <si>
    <t>Зачисление излишка денег с валютного счета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</si>
</sst>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/>
    <xf numFmtId="0" fontId="1" fillId="2" borderId="0" xfId="0" applyFont="1" applyFill="1"/>
    <xf numFmtId="14" fontId="1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0" workbookViewId="0">
      <selection activeCell="E11" sqref="E11"/>
    </sheetView>
  </sheetViews>
  <sheetFormatPr defaultRowHeight="15" x14ac:dyDescent="0.25"/>
  <cols>
    <col min="1" max="1" width="41.140625" customWidth="1"/>
    <col min="2" max="2" width="12.85546875" style="4" customWidth="1"/>
    <col min="3" max="3" width="21.28515625" style="5" customWidth="1"/>
    <col min="4" max="4" width="13.7109375" style="11" customWidth="1"/>
  </cols>
  <sheetData>
    <row r="1" spans="1:4" x14ac:dyDescent="0.25">
      <c r="A1" s="1" t="s">
        <v>9</v>
      </c>
    </row>
    <row r="2" spans="1:4" x14ac:dyDescent="0.25">
      <c r="A2" s="1" t="s">
        <v>10</v>
      </c>
    </row>
    <row r="3" spans="1:4" x14ac:dyDescent="0.25">
      <c r="A3" s="1"/>
    </row>
    <row r="4" spans="1:4" ht="30" x14ac:dyDescent="0.25">
      <c r="A4" s="3" t="s">
        <v>1</v>
      </c>
      <c r="B4" s="7" t="s">
        <v>0</v>
      </c>
      <c r="C4" s="6" t="s">
        <v>4</v>
      </c>
      <c r="D4" s="10" t="s">
        <v>7</v>
      </c>
    </row>
    <row r="5" spans="1:4" s="2" customFormat="1" x14ac:dyDescent="0.25">
      <c r="A5" s="14" t="s">
        <v>12</v>
      </c>
      <c r="B5" s="15" t="s">
        <v>6</v>
      </c>
      <c r="C5" s="16">
        <v>16401</v>
      </c>
      <c r="D5" s="18"/>
    </row>
    <row r="6" spans="1:4" s="2" customFormat="1" x14ac:dyDescent="0.25">
      <c r="A6" s="14" t="s">
        <v>2</v>
      </c>
      <c r="B6" s="15" t="s">
        <v>6</v>
      </c>
      <c r="C6" s="16">
        <f>SUM(C7:C17)</f>
        <v>324712.24</v>
      </c>
      <c r="D6" s="12"/>
    </row>
    <row r="7" spans="1:4" x14ac:dyDescent="0.25">
      <c r="A7" s="13" t="s">
        <v>8</v>
      </c>
      <c r="B7" s="4">
        <v>43376</v>
      </c>
      <c r="C7" s="5">
        <v>5000</v>
      </c>
    </row>
    <row r="8" spans="1:4" ht="30" x14ac:dyDescent="0.25">
      <c r="A8" s="20" t="s">
        <v>13</v>
      </c>
      <c r="B8" s="4">
        <v>43384</v>
      </c>
      <c r="C8" s="5">
        <f>10583.9+316.1</f>
        <v>10900</v>
      </c>
    </row>
    <row r="9" spans="1:4" x14ac:dyDescent="0.25">
      <c r="A9" t="s">
        <v>8</v>
      </c>
      <c r="B9" s="4">
        <v>43388</v>
      </c>
      <c r="C9" s="5">
        <v>700</v>
      </c>
    </row>
    <row r="10" spans="1:4" x14ac:dyDescent="0.25">
      <c r="A10" t="s">
        <v>8</v>
      </c>
      <c r="B10" s="4">
        <v>43388</v>
      </c>
      <c r="C10" s="5">
        <v>1300</v>
      </c>
    </row>
    <row r="11" spans="1:4" x14ac:dyDescent="0.25">
      <c r="A11" t="s">
        <v>8</v>
      </c>
      <c r="B11" s="4">
        <v>43391</v>
      </c>
      <c r="C11" s="5">
        <v>40000</v>
      </c>
    </row>
    <row r="12" spans="1:4" x14ac:dyDescent="0.25">
      <c r="A12" t="s">
        <v>8</v>
      </c>
      <c r="B12" s="4">
        <v>43395</v>
      </c>
      <c r="C12" s="5">
        <v>47000</v>
      </c>
    </row>
    <row r="13" spans="1:4" x14ac:dyDescent="0.25">
      <c r="A13" t="s">
        <v>8</v>
      </c>
      <c r="B13" s="4">
        <v>43395</v>
      </c>
      <c r="C13" s="5">
        <v>60000</v>
      </c>
    </row>
    <row r="14" spans="1:4" ht="30" x14ac:dyDescent="0.25">
      <c r="A14" s="9" t="s">
        <v>20</v>
      </c>
      <c r="B14" s="4">
        <v>43396</v>
      </c>
      <c r="C14" s="5">
        <v>6312.24</v>
      </c>
    </row>
    <row r="15" spans="1:4" x14ac:dyDescent="0.25">
      <c r="A15" t="s">
        <v>8</v>
      </c>
      <c r="B15" s="4">
        <v>43398</v>
      </c>
      <c r="C15" s="5">
        <v>50000</v>
      </c>
    </row>
    <row r="16" spans="1:4" x14ac:dyDescent="0.25">
      <c r="A16" t="s">
        <v>8</v>
      </c>
      <c r="B16" s="4">
        <v>43401</v>
      </c>
      <c r="C16" s="5">
        <v>500</v>
      </c>
    </row>
    <row r="17" spans="1:4" x14ac:dyDescent="0.25">
      <c r="A17" t="s">
        <v>8</v>
      </c>
      <c r="B17" s="4">
        <v>43402</v>
      </c>
      <c r="C17" s="5">
        <v>103000</v>
      </c>
    </row>
    <row r="18" spans="1:4" s="2" customFormat="1" x14ac:dyDescent="0.25">
      <c r="A18" s="14" t="s">
        <v>3</v>
      </c>
      <c r="B18" s="15" t="s">
        <v>6</v>
      </c>
      <c r="C18" s="16">
        <f>C19+C20</f>
        <v>170000</v>
      </c>
      <c r="D18" s="12"/>
    </row>
    <row r="19" spans="1:4" ht="45" x14ac:dyDescent="0.25">
      <c r="A19" s="9" t="s">
        <v>19</v>
      </c>
      <c r="B19" s="4">
        <v>43398</v>
      </c>
      <c r="C19" s="5">
        <v>170000</v>
      </c>
    </row>
    <row r="21" spans="1:4" s="2" customFormat="1" x14ac:dyDescent="0.25">
      <c r="A21" s="14" t="s">
        <v>5</v>
      </c>
      <c r="B21" s="15" t="s">
        <v>6</v>
      </c>
      <c r="C21" s="16">
        <f>SUM(C22:C26)</f>
        <v>1852.11</v>
      </c>
      <c r="D21" s="17">
        <f>SUM(C22:C26)*100/C6</f>
        <v>0.57038502767866095</v>
      </c>
    </row>
    <row r="22" spans="1:4" ht="30" x14ac:dyDescent="0.25">
      <c r="A22" s="9" t="s">
        <v>14</v>
      </c>
      <c r="B22" s="4">
        <v>43384</v>
      </c>
      <c r="C22" s="5">
        <v>316.10000000000002</v>
      </c>
    </row>
    <row r="23" spans="1:4" ht="80.25" customHeight="1" x14ac:dyDescent="0.25">
      <c r="A23" s="8" t="s">
        <v>15</v>
      </c>
      <c r="B23" s="4">
        <v>43398</v>
      </c>
      <c r="C23" s="5">
        <v>576.44000000000005</v>
      </c>
    </row>
    <row r="24" spans="1:4" ht="75" x14ac:dyDescent="0.25">
      <c r="A24" s="9" t="s">
        <v>16</v>
      </c>
      <c r="B24" s="4">
        <v>43398</v>
      </c>
      <c r="C24" s="5">
        <v>795.81</v>
      </c>
    </row>
    <row r="25" spans="1:4" ht="60" x14ac:dyDescent="0.25">
      <c r="A25" s="9" t="s">
        <v>17</v>
      </c>
      <c r="B25" s="4">
        <v>43398</v>
      </c>
      <c r="C25" s="5">
        <v>103.76</v>
      </c>
    </row>
    <row r="26" spans="1:4" ht="60" x14ac:dyDescent="0.25">
      <c r="A26" s="9" t="s">
        <v>18</v>
      </c>
      <c r="B26" s="4">
        <v>43404</v>
      </c>
      <c r="C26" s="5">
        <v>60</v>
      </c>
    </row>
    <row r="27" spans="1:4" s="14" customFormat="1" x14ac:dyDescent="0.25">
      <c r="A27" s="14" t="s">
        <v>11</v>
      </c>
      <c r="B27" s="15" t="s">
        <v>6</v>
      </c>
      <c r="C27" s="16">
        <f>C6+C5-C18-C21</f>
        <v>169261.13</v>
      </c>
      <c r="D27" s="1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2018-10-11T21:39:24Z</dcterms:created>
  <dcterms:modified xsi:type="dcterms:W3CDTF">2018-11-02T20:51:55Z</dcterms:modified>
</cp:coreProperties>
</file>